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8_{AC8D5AB7-51A9-4D70-A06C-391FF1EF2452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<sst xmlns="http://schemas.openxmlformats.org/spreadsheetml/2006/main" count="24" uniqueCount="22">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</sst>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6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21" sqref="T21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3">
        <v>46150</v>
      </c>
      <c r="C4" s="34">
        <v>875813</v>
      </c>
      <c r="D4" s="36">
        <v>22.835899999999999</v>
      </c>
      <c r="E4" s="35">
        <v>19999978.09</v>
      </c>
    </row>
    <row r="5" spans="2:12" x14ac:dyDescent="0.25">
      <c r="B5" s="33">
        <v>46153</v>
      </c>
      <c r="C5" s="34">
        <v>861111</v>
      </c>
      <c r="D5" s="36">
        <v>23.2258</v>
      </c>
      <c r="E5" s="35">
        <v>19999991.859999999</v>
      </c>
      <c r="I5" s="12"/>
      <c r="J5" s="13"/>
      <c r="K5" s="14"/>
      <c r="L5" s="15"/>
    </row>
    <row r="6" spans="2:12" x14ac:dyDescent="0.25">
      <c r="B6" s="33">
        <v>46161</v>
      </c>
      <c r="C6" s="34">
        <v>834289</v>
      </c>
      <c r="D6" s="36">
        <v>23.9725</v>
      </c>
      <c r="E6" s="35">
        <v>19999993.050000001</v>
      </c>
      <c r="I6" s="12"/>
      <c r="J6" s="13"/>
      <c r="K6" s="14"/>
      <c r="L6" s="15"/>
    </row>
    <row r="7" spans="2:12" x14ac:dyDescent="0.25">
      <c r="B7" s="33">
        <v>46162</v>
      </c>
      <c r="C7" s="34">
        <v>837412</v>
      </c>
      <c r="D7" s="36">
        <v>23.883099999999999</v>
      </c>
      <c r="E7" s="35">
        <v>19999994.539999999</v>
      </c>
      <c r="I7" s="12"/>
      <c r="J7" s="13"/>
      <c r="K7" s="14"/>
      <c r="L7" s="15"/>
    </row>
    <row r="8" spans="2:12" x14ac:dyDescent="0.25">
      <c r="B8" s="33">
        <v>46163</v>
      </c>
      <c r="C8" s="34">
        <v>840159</v>
      </c>
      <c r="D8" s="36">
        <v>23.805</v>
      </c>
      <c r="E8" s="35">
        <v>19999985</v>
      </c>
      <c r="I8" s="12"/>
      <c r="J8" s="13"/>
      <c r="K8" s="14"/>
      <c r="L8" s="15"/>
    </row>
    <row r="9" spans="2:12" x14ac:dyDescent="0.25">
      <c r="B9" s="33">
        <v>46164</v>
      </c>
      <c r="C9" s="34">
        <v>851216</v>
      </c>
      <c r="D9" s="36">
        <v>23.3979</v>
      </c>
      <c r="E9" s="35">
        <v>19916666.850000001</v>
      </c>
      <c r="I9" s="12"/>
      <c r="J9" s="13"/>
      <c r="K9" s="14"/>
      <c r="L9" s="15"/>
    </row>
    <row r="10" spans="2:12" x14ac:dyDescent="0.25">
      <c r="B10" s="33">
        <v>46170</v>
      </c>
      <c r="C10" s="34">
        <v>880944</v>
      </c>
      <c r="D10" s="36">
        <v>22.7029</v>
      </c>
      <c r="E10" s="35">
        <v>19999983.539999999</v>
      </c>
      <c r="I10" s="12"/>
      <c r="J10" s="13"/>
    </row>
    <row r="11" spans="2:12" x14ac:dyDescent="0.25">
      <c r="B11" s="33">
        <v>46171</v>
      </c>
      <c r="C11" s="34">
        <v>890412</v>
      </c>
      <c r="D11" s="36">
        <v>22.461500000000001</v>
      </c>
      <c r="E11" s="35">
        <v>19999989.140000001</v>
      </c>
      <c r="I11" s="12"/>
      <c r="J11" s="13"/>
    </row>
    <row r="12" spans="2:12" x14ac:dyDescent="0.25">
      <c r="B12" s="16"/>
      <c r="C12" s="17"/>
      <c r="D12" s="18"/>
      <c r="E12" s="17"/>
    </row>
    <row r="13" spans="2:12" x14ac:dyDescent="0.25">
      <c r="B13" s="3" t="s">
        <v>9</v>
      </c>
      <c r="C13" s="1"/>
      <c r="D13" s="1"/>
      <c r="E13" s="1"/>
    </row>
    <row r="14" spans="2:12" x14ac:dyDescent="0.25">
      <c r="B14" s="8" t="s">
        <v>5</v>
      </c>
      <c r="C14" s="7" t="s">
        <v>8</v>
      </c>
      <c r="D14" s="10"/>
      <c r="E14" s="11"/>
      <c r="F14" s="9"/>
    </row>
    <row r="16" spans="2:12" x14ac:dyDescent="0.25">
      <c r="D16" s="10"/>
      <c r="E16" s="11"/>
    </row>
  </sheetData>
  <hyperlinks>
    <hyperlink ref="C14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H28" sqref="H28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4"/>
    </row>
    <row r="5" spans="3:12" ht="27" customHeight="1" x14ac:dyDescent="0.25">
      <c r="C5" s="6">
        <f>+MAX('Daily Buybacks'!B4:B499992)</f>
        <v>46171</v>
      </c>
      <c r="D5" s="4">
        <f>+SUM('Daily Buybacks'!C4:C70)</f>
        <v>6871356</v>
      </c>
      <c r="E5" s="4">
        <f>+SUM('Daily Buybacks'!E4:E70)/1000</f>
        <v>159916.58207</v>
      </c>
      <c r="I5" s="20"/>
      <c r="L5" s="24"/>
    </row>
    <row r="6" spans="3:12" x14ac:dyDescent="0.25">
      <c r="L6" s="24"/>
    </row>
    <row r="7" spans="3:12" x14ac:dyDescent="0.25">
      <c r="G7" s="23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46171</v>
      </c>
      <c r="D9" s="4">
        <f>+D5</f>
        <v>6871356</v>
      </c>
      <c r="E9" s="4">
        <f>+E5</f>
        <v>159916.58207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8">
        <f>SUM('Daily Buybacks'!C4:C4)/1000000</f>
        <v>0.87581299999999995</v>
      </c>
      <c r="E14" s="26">
        <f>SUM('Daily Buybacks'!E4:E4)/1000000</f>
        <v>19.999978089999999</v>
      </c>
      <c r="F14" s="30">
        <f>E14/$E$19</f>
        <v>1.1111098938888888E-2</v>
      </c>
    </row>
    <row r="15" spans="3:12" x14ac:dyDescent="0.25">
      <c r="C15" t="s">
        <v>14</v>
      </c>
      <c r="D15" s="28" t="e">
        <f>SUM('Daily Buybacks'!#REF!)/1000000</f>
        <v>#REF!</v>
      </c>
      <c r="E15" s="26" t="e">
        <f>SUM('Daily Buybacks'!#REF!)/1000000</f>
        <v>#REF!</v>
      </c>
      <c r="F15" s="30" t="e">
        <f>(E15+E14)/$E$19</f>
        <v>#REF!</v>
      </c>
    </row>
    <row r="16" spans="3:12" x14ac:dyDescent="0.25">
      <c r="C16" t="s">
        <v>17</v>
      </c>
      <c r="D16" s="28" t="e">
        <f>SUM('Daily Buybacks'!#REF!)/1000000</f>
        <v>#REF!</v>
      </c>
      <c r="E16" s="25" t="e">
        <f>SUM('Daily Buybacks'!#REF!)/1000000</f>
        <v>#REF!</v>
      </c>
      <c r="F16" s="30" t="e">
        <f>(E16+E15+E14)/$E$19</f>
        <v>#REF!</v>
      </c>
    </row>
    <row r="17" spans="3:6" x14ac:dyDescent="0.25">
      <c r="C17" s="27">
        <v>2026</v>
      </c>
      <c r="D17" s="28">
        <f>SUM('Daily Buybacks'!C5:C12)/1000000</f>
        <v>5.9955429999999996</v>
      </c>
      <c r="E17" s="25">
        <f>SUM('Daily Buybacks'!E5:E12)/1000000</f>
        <v>139.91660397999996</v>
      </c>
      <c r="F17" s="30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1" t="e">
        <f>SUM(E14:E17)</f>
        <v>#REF!</v>
      </c>
      <c r="F18" s="29" t="e">
        <f>E18/E19</f>
        <v>#REF!</v>
      </c>
    </row>
    <row r="19" spans="3:6" x14ac:dyDescent="0.25">
      <c r="C19" t="s">
        <v>15</v>
      </c>
      <c r="E19" s="32">
        <v>1800</v>
      </c>
    </row>
    <row r="20" spans="3:6" x14ac:dyDescent="0.25">
      <c r="C20" t="s">
        <v>18</v>
      </c>
      <c r="E20" s="32" t="e">
        <f>E19-E18</f>
        <v>#REF!</v>
      </c>
      <c r="F20" s="30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2026-06-03T12:17:33Z</dcterms:modified>
</cp:coreProperties>
</file>