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Daily Buybacks" sheetId="1" state="visible" r:id="rId1"/>
    <sheet xmlns:r="http://schemas.openxmlformats.org/officeDocument/2006/relationships"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 fullCalcOnLoad="1"/>
</workbook>
</file>

<file path=xl/styles.xml><?xml version="1.0" encoding="utf-8"?>
<styleSheet xmlns="http://schemas.openxmlformats.org/spreadsheetml/2006/main">
  <numFmts count="9"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0_-;\-* #,##0.00_-;_-* &quot;-&quot;??_-;_-@_-"/>
    <numFmt numFmtId="169" formatCode="_-* #,##0.0_-;\-* #,##0.0_-;_-* &quot;-&quot;??_-;_-@_-"/>
    <numFmt numFmtId="170" formatCode="0.000"/>
    <numFmt numFmtId="171" formatCode="0.0"/>
    <numFmt numFmtId="172" formatCode="yyyy-mm-dd h:mm:ss"/>
  </numFmts>
  <fonts count="12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4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4" tint="-0.499984740745262"/>
      <sz val="11"/>
      <scheme val="minor"/>
    </font>
    <font>
      <name val="Arial"/>
      <family val="2"/>
      <color theme="1"/>
      <sz val="11"/>
    </font>
    <font>
      <name val="Arial"/>
      <family val="2"/>
      <color rgb="FF000000"/>
      <sz val="11"/>
    </font>
    <font>
      <name val="Calibri"/>
      <family val="2"/>
      <b val="1"/>
      <color theme="1"/>
      <sz val="11"/>
      <scheme val="minor"/>
    </font>
    <font>
      <name val="Calibri"/>
      <family val="2"/>
      <sz val="11"/>
      <scheme val="minor"/>
    </font>
    <font>
      <name val="Arial"/>
      <family val="2"/>
      <color theme="1"/>
      <sz val="12"/>
    </font>
    <font>
      <name val="Arial"/>
      <family val="2"/>
      <color rgb="FF000000"/>
      <sz val="12"/>
    </font>
  </fonts>
  <fills count="4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1" fillId="0" borderId="0"/>
    <xf numFmtId="43" fontId="1" fillId="0" borderId="0"/>
    <xf numFmtId="0" fontId="4" fillId="0" borderId="0"/>
    <xf numFmtId="9" fontId="1" fillId="0" borderId="0"/>
  </cellStyleXfs>
  <cellXfs count="49">
    <xf numFmtId="0" fontId="0" fillId="0" borderId="0" pivotButton="0" quotePrefix="0" xfId="0"/>
    <xf numFmtId="164" fontId="0" fillId="0" borderId="0" pivotButton="0" quotePrefix="0" xfId="1"/>
    <xf numFmtId="0" fontId="0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164" fontId="3" fillId="0" borderId="1" applyAlignment="1" pivotButton="0" quotePrefix="0" xfId="1">
      <alignment horizontal="center" vertical="center"/>
    </xf>
    <xf numFmtId="0" fontId="0" fillId="2" borderId="1" applyAlignment="1" pivotButton="0" quotePrefix="0" xfId="0">
      <alignment horizontal="center" vertical="center"/>
    </xf>
    <xf numFmtId="165" fontId="3" fillId="0" borderId="1" applyAlignment="1" pivotButton="0" quotePrefix="0" xfId="0">
      <alignment horizontal="center" vertical="center"/>
    </xf>
    <xf numFmtId="0" fontId="4" fillId="0" borderId="0" pivotButton="0" quotePrefix="0" xfId="2"/>
    <xf numFmtId="0" fontId="2" fillId="3" borderId="0" pivotButton="0" quotePrefix="0" xfId="0"/>
    <xf numFmtId="0" fontId="0" fillId="3" borderId="0" pivotButton="0" quotePrefix="0" xfId="0"/>
    <xf numFmtId="0" fontId="5" fillId="3" borderId="0" pivotButton="0" quotePrefix="0" xfId="0"/>
    <xf numFmtId="164" fontId="5" fillId="3" borderId="0" pivotButton="0" quotePrefix="0" xfId="1"/>
    <xf numFmtId="14" fontId="6" fillId="0" borderId="0" applyAlignment="1" pivotButton="0" quotePrefix="0" xfId="0">
      <alignment horizontal="center" vertical="center" wrapText="1"/>
    </xf>
    <xf numFmtId="3" fontId="7" fillId="0" borderId="0" applyAlignment="1" pivotButton="0" quotePrefix="0" xfId="0">
      <alignment horizontal="center" vertical="center"/>
    </xf>
    <xf numFmtId="166" fontId="7" fillId="0" borderId="0" applyAlignment="1" pivotButton="0" quotePrefix="0" xfId="0">
      <alignment horizontal="center" vertical="center"/>
    </xf>
    <xf numFmtId="166" fontId="7" fillId="0" borderId="0" applyAlignment="1" pivotButton="0" quotePrefix="0" xfId="0">
      <alignment horizontal="center" vertical="center" wrapText="1"/>
    </xf>
    <xf numFmtId="167" fontId="0" fillId="0" borderId="0" pivotButton="0" quotePrefix="0" xfId="0"/>
    <xf numFmtId="168" fontId="0" fillId="0" borderId="0" pivotButton="0" quotePrefix="0" xfId="1"/>
    <xf numFmtId="0" fontId="0" fillId="0" borderId="2" pivotButton="0" quotePrefix="0" xfId="0"/>
    <xf numFmtId="169" fontId="8" fillId="0" borderId="2" pivotButton="0" quotePrefix="0" xfId="0"/>
    <xf numFmtId="170" fontId="0" fillId="0" borderId="0" pivotButton="0" quotePrefix="0" xfId="0"/>
    <xf numFmtId="4" fontId="0" fillId="0" borderId="0" pivotButton="0" quotePrefix="0" xfId="0"/>
    <xf numFmtId="169" fontId="0" fillId="0" borderId="0" pivotButton="0" quotePrefix="0" xfId="0"/>
    <xf numFmtId="169" fontId="0" fillId="0" borderId="0" pivotButton="0" quotePrefix="0" xfId="1"/>
    <xf numFmtId="0" fontId="0" fillId="0" borderId="0" applyAlignment="1" pivotButton="0" quotePrefix="0" xfId="0">
      <alignment horizontal="left"/>
    </xf>
    <xf numFmtId="171" fontId="0" fillId="0" borderId="0" pivotButton="0" quotePrefix="0" xfId="0"/>
    <xf numFmtId="9" fontId="8" fillId="0" borderId="2" pivotButton="0" quotePrefix="0" xfId="3"/>
    <xf numFmtId="9" fontId="0" fillId="0" borderId="0" pivotButton="0" quotePrefix="0" xfId="3"/>
    <xf numFmtId="164" fontId="8" fillId="0" borderId="2" pivotButton="0" quotePrefix="0" xfId="0"/>
    <xf numFmtId="164" fontId="8" fillId="0" borderId="0" pivotButton="0" quotePrefix="0" xfId="0"/>
    <xf numFmtId="165" fontId="9" fillId="0" borderId="1" applyAlignment="1" pivotButton="0" quotePrefix="0" xfId="0">
      <alignment horizontal="center"/>
    </xf>
    <xf numFmtId="164" fontId="9" fillId="0" borderId="1" pivotButton="0" quotePrefix="0" xfId="1"/>
    <xf numFmtId="168" fontId="9" fillId="0" borderId="1" pivotButton="0" quotePrefix="0" xfId="1"/>
    <xf numFmtId="2" fontId="9" fillId="0" borderId="1" pivotButton="0" quotePrefix="0" xfId="1"/>
    <xf numFmtId="14" fontId="10" fillId="0" borderId="0" applyAlignment="1" pivotButton="0" quotePrefix="0" xfId="0">
      <alignment horizontal="center" vertical="center" wrapText="1"/>
    </xf>
    <xf numFmtId="3" fontId="11" fillId="0" borderId="0" applyAlignment="1" pivotButton="0" quotePrefix="0" xfId="0">
      <alignment horizontal="center" vertical="center"/>
    </xf>
    <xf numFmtId="166" fontId="11" fillId="0" borderId="0" applyAlignment="1" pivotButton="0" quotePrefix="0" xfId="0">
      <alignment horizontal="center" vertical="center"/>
    </xf>
    <xf numFmtId="166" fontId="11" fillId="0" borderId="0" applyAlignment="1" pivotButton="0" quotePrefix="0" xfId="0">
      <alignment horizontal="center" vertical="center" wrapText="1"/>
    </xf>
    <xf numFmtId="168" fontId="9" fillId="0" borderId="1" pivotButton="0" quotePrefix="0" xfId="1"/>
    <xf numFmtId="164" fontId="9" fillId="0" borderId="1" pivotButton="0" quotePrefix="0" xfId="0"/>
    <xf numFmtId="2" fontId="9" fillId="0" borderId="1" pivotButton="0" quotePrefix="0" xfId="0"/>
    <xf numFmtId="168" fontId="9" fillId="0" borderId="1" pivotButton="0" quotePrefix="0" xfId="0"/>
    <xf numFmtId="0" fontId="4" fillId="0" borderId="0" pivotButton="0" quotePrefix="0" xfId="0"/>
    <xf numFmtId="168" fontId="0" fillId="0" borderId="0" pivotButton="0" quotePrefix="0" xfId="1"/>
    <xf numFmtId="170" fontId="0" fillId="0" borderId="0" pivotButton="0" quotePrefix="0" xfId="0"/>
    <xf numFmtId="171" fontId="0" fillId="0" borderId="0" pivotButton="0" quotePrefix="0" xfId="0"/>
    <xf numFmtId="169" fontId="0" fillId="0" borderId="0" pivotButton="0" quotePrefix="0" xfId="1"/>
    <xf numFmtId="169" fontId="0" fillId="0" borderId="0" pivotButton="0" quotePrefix="0" xfId="0"/>
    <xf numFmtId="169" fontId="8" fillId="0" borderId="2" pivotButton="0" quotePrefix="0" xfId="0"/>
  </cellXfs>
  <cellStyles count="4">
    <cellStyle name="Normal" xfId="0" builtinId="0"/>
    <cellStyle name="Comma" xfId="1" builtinId="3"/>
    <cellStyle name="Hyperlink" xfId="2" builtinId="8"/>
    <cellStyle name="Percent" xfId="3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eni.com/en-IT/media/press-release/2026/05/eni-launches-new-share-buyback-program.htm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3:L46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1" sqref="J31"/>
    </sheetView>
  </sheetViews>
  <sheetFormatPr baseColWidth="8" defaultRowHeight="15"/>
  <cols>
    <col width="13" customWidth="1" min="2" max="2"/>
    <col width="15.28515625" customWidth="1" min="3" max="3"/>
    <col width="18.42578125" customWidth="1" min="4" max="4"/>
    <col width="20.42578125" customWidth="1" min="5" max="5"/>
    <col width="18.140625" customWidth="1" min="7" max="9"/>
    <col width="10.85546875" bestFit="1" customWidth="1" min="11" max="11"/>
    <col width="16.28515625" bestFit="1" customWidth="1" min="12" max="12"/>
    <col width="26.85546875" bestFit="1" customWidth="1" min="13" max="13"/>
  </cols>
  <sheetData>
    <row r="3" ht="45" customHeight="1">
      <c r="B3" s="2" t="inlineStr">
        <is>
          <t>Date</t>
        </is>
      </c>
      <c r="C3" s="2" t="inlineStr">
        <is>
          <t>Volume</t>
        </is>
      </c>
      <c r="D3" s="2" t="inlineStr">
        <is>
          <t>Transaction Weighted Avg Price (EURO)</t>
        </is>
      </c>
      <c r="E3" s="2" t="inlineStr">
        <is>
          <t>Transaction amount (EURO)</t>
        </is>
      </c>
    </row>
    <row r="4">
      <c r="B4" s="30" t="n">
        <v>46150</v>
      </c>
      <c r="C4" s="31" t="n">
        <v>875813</v>
      </c>
      <c r="D4" s="33" t="n">
        <v>22.8359</v>
      </c>
      <c r="E4" s="38" t="n">
        <v>19999978.09</v>
      </c>
    </row>
    <row r="5">
      <c r="B5" s="30" t="n">
        <v>46153</v>
      </c>
      <c r="C5" s="31" t="n">
        <v>861111</v>
      </c>
      <c r="D5" s="33" t="n">
        <v>23.2258</v>
      </c>
      <c r="E5" s="38" t="n">
        <v>19999991.86</v>
      </c>
      <c r="I5" s="12" t="n"/>
      <c r="J5" s="13" t="n"/>
      <c r="K5" s="14" t="n"/>
      <c r="L5" s="15" t="n"/>
    </row>
    <row r="6">
      <c r="B6" s="30" t="n">
        <v>46161</v>
      </c>
      <c r="C6" s="31" t="n">
        <v>834289</v>
      </c>
      <c r="D6" s="33" t="n">
        <v>23.9725</v>
      </c>
      <c r="E6" s="38" t="n">
        <v>19999993.05</v>
      </c>
      <c r="I6" s="12" t="n"/>
      <c r="J6" s="13" t="n"/>
      <c r="K6" s="14" t="n"/>
      <c r="L6" s="15" t="n"/>
    </row>
    <row r="7">
      <c r="B7" s="30" t="n">
        <v>46162</v>
      </c>
      <c r="C7" s="31" t="n">
        <v>837412</v>
      </c>
      <c r="D7" s="33" t="n">
        <v>23.8831</v>
      </c>
      <c r="E7" s="38" t="n">
        <v>19999994.54</v>
      </c>
      <c r="I7" s="12" t="n"/>
      <c r="J7" s="13" t="n"/>
      <c r="K7" s="14" t="n"/>
      <c r="L7" s="15" t="n"/>
    </row>
    <row r="8">
      <c r="B8" s="30" t="n">
        <v>46163</v>
      </c>
      <c r="C8" s="31" t="n">
        <v>840159</v>
      </c>
      <c r="D8" s="33" t="n">
        <v>23.805</v>
      </c>
      <c r="E8" s="38" t="n">
        <v>19999985</v>
      </c>
      <c r="I8" s="12" t="n"/>
      <c r="J8" s="13" t="n"/>
      <c r="K8" s="14" t="n"/>
      <c r="L8" s="15" t="n"/>
    </row>
    <row r="9">
      <c r="B9" s="30" t="n">
        <v>46164</v>
      </c>
      <c r="C9" s="31" t="n">
        <v>851216</v>
      </c>
      <c r="D9" s="33" t="n">
        <v>23.3979</v>
      </c>
      <c r="E9" s="38" t="n">
        <v>19916666.85</v>
      </c>
      <c r="I9" s="12" t="n"/>
      <c r="J9" s="13" t="n"/>
      <c r="K9" s="14" t="n"/>
      <c r="L9" s="15" t="n"/>
    </row>
    <row r="10">
      <c r="B10" s="30" t="n">
        <v>46170</v>
      </c>
      <c r="C10" s="31" t="n">
        <v>880944</v>
      </c>
      <c r="D10" s="33" t="n">
        <v>22.7029</v>
      </c>
      <c r="E10" s="38" t="n">
        <v>19999983.54</v>
      </c>
      <c r="I10" s="12" t="n"/>
      <c r="J10" s="13" t="n"/>
    </row>
    <row r="11">
      <c r="B11" s="30" t="n">
        <v>46171</v>
      </c>
      <c r="C11" s="31" t="n">
        <v>890412</v>
      </c>
      <c r="D11" s="33" t="n">
        <v>22.4615</v>
      </c>
      <c r="E11" s="38" t="n">
        <v>19999989.14</v>
      </c>
      <c r="I11" s="12" t="n"/>
      <c r="J11" s="13" t="n"/>
    </row>
    <row r="12">
      <c r="B12" s="30" t="n">
        <v>46174</v>
      </c>
      <c r="C12" s="31" t="n">
        <v>873228</v>
      </c>
      <c r="D12" s="33" t="n">
        <v>22.9035</v>
      </c>
      <c r="E12" s="38" t="n">
        <v>19999977.5</v>
      </c>
      <c r="I12" s="12" t="n"/>
      <c r="J12" s="13" t="n"/>
    </row>
    <row r="13">
      <c r="B13" s="30" t="n">
        <v>46175</v>
      </c>
      <c r="C13" s="31" t="n">
        <v>871463</v>
      </c>
      <c r="D13" s="33" t="n">
        <v>22.9499</v>
      </c>
      <c r="E13" s="38" t="n">
        <v>19999988.7</v>
      </c>
      <c r="I13" s="12" t="n"/>
      <c r="J13" s="13" t="n"/>
    </row>
    <row r="14">
      <c r="B14" s="30" t="n">
        <v>46176</v>
      </c>
      <c r="C14" s="31" t="n">
        <v>852925</v>
      </c>
      <c r="D14" s="33" t="n">
        <v>23.4487</v>
      </c>
      <c r="E14" s="38" t="n">
        <v>19999982.45</v>
      </c>
      <c r="I14" s="12" t="n"/>
      <c r="J14" s="13" t="n"/>
    </row>
    <row r="15">
      <c r="B15" s="30" t="n">
        <v>46177</v>
      </c>
      <c r="C15" s="31" t="n">
        <v>858638</v>
      </c>
      <c r="D15" s="33" t="n">
        <v>23.2927</v>
      </c>
      <c r="E15" s="38" t="n">
        <v>19999997.34</v>
      </c>
      <c r="I15" s="12" t="n"/>
      <c r="J15" s="13" t="n"/>
    </row>
    <row r="16">
      <c r="B16" s="30" t="n">
        <v>46178</v>
      </c>
      <c r="C16" s="31" t="n">
        <v>855037</v>
      </c>
      <c r="D16" s="33" t="n">
        <v>23.3908</v>
      </c>
      <c r="E16" s="38" t="n">
        <v>19999999.46</v>
      </c>
      <c r="I16" s="12" t="n"/>
      <c r="J16" s="13" t="n"/>
    </row>
    <row r="17">
      <c r="B17" s="30" t="n">
        <v>46181</v>
      </c>
      <c r="C17" s="31" t="n">
        <v>843092</v>
      </c>
      <c r="D17" s="33" t="n">
        <v>23.7222</v>
      </c>
      <c r="E17" s="38" t="n">
        <v>19999997.04</v>
      </c>
      <c r="I17" s="12" t="n"/>
      <c r="J17" s="13" t="n"/>
    </row>
    <row r="18">
      <c r="B18" s="30" t="n">
        <v>46182</v>
      </c>
      <c r="C18" s="31" t="n">
        <v>853898</v>
      </c>
      <c r="D18" s="33" t="n">
        <v>23.422</v>
      </c>
      <c r="E18" s="38" t="n">
        <v>19999998.96</v>
      </c>
      <c r="I18" s="12" t="n"/>
      <c r="J18" s="13" t="n"/>
    </row>
    <row r="19">
      <c r="B19" s="30" t="n">
        <v>46183</v>
      </c>
      <c r="C19" s="31" t="n">
        <v>857015</v>
      </c>
      <c r="D19" s="33" t="n">
        <v>23.3368</v>
      </c>
      <c r="E19" s="38" t="n">
        <v>19999987.65</v>
      </c>
      <c r="I19" s="12" t="n"/>
      <c r="J19" s="13" t="n"/>
    </row>
    <row r="20">
      <c r="B20" s="30" t="n">
        <v>46184</v>
      </c>
      <c r="C20" s="31" t="n">
        <v>840555</v>
      </c>
      <c r="D20" s="33" t="n">
        <v>23.7938</v>
      </c>
      <c r="E20" s="38" t="n">
        <v>19999997.56</v>
      </c>
      <c r="I20" s="12" t="n"/>
      <c r="J20" s="13" t="n"/>
    </row>
    <row r="21">
      <c r="B21" s="30" t="n">
        <v>46185</v>
      </c>
      <c r="C21" s="31" t="n">
        <v>867931</v>
      </c>
      <c r="D21" s="33" t="n">
        <v>23.0433</v>
      </c>
      <c r="E21" s="38" t="n">
        <v>19999994.41</v>
      </c>
      <c r="I21" s="12" t="n"/>
      <c r="J21" s="13" t="n"/>
    </row>
    <row r="22">
      <c r="B22" s="30" t="n">
        <v>46188</v>
      </c>
      <c r="C22" s="31" t="n">
        <v>902254</v>
      </c>
      <c r="D22" s="33" t="n">
        <v>22.1667</v>
      </c>
      <c r="E22" s="38" t="n">
        <v>19999993.74</v>
      </c>
      <c r="I22" s="12" t="n"/>
      <c r="J22" s="13" t="n"/>
    </row>
    <row r="23">
      <c r="B23" s="30" t="n">
        <v>46189</v>
      </c>
      <c r="C23" s="31" t="n">
        <v>903983</v>
      </c>
      <c r="D23" s="33" t="n">
        <v>22.1243</v>
      </c>
      <c r="E23" s="38" t="n">
        <v>19999991.09</v>
      </c>
      <c r="I23" s="12" t="n"/>
      <c r="J23" s="13" t="n"/>
    </row>
    <row r="24">
      <c r="B24" s="30" t="n">
        <v>46190</v>
      </c>
      <c r="C24" s="31" t="n">
        <v>916812</v>
      </c>
      <c r="D24" s="33" t="n">
        <v>21.8147</v>
      </c>
      <c r="E24" s="38" t="n">
        <v>19999978.74</v>
      </c>
      <c r="I24" s="12" t="n"/>
      <c r="J24" s="13" t="n"/>
    </row>
    <row r="25">
      <c r="B25" s="30" t="n">
        <v>46191</v>
      </c>
      <c r="C25" s="31" t="n">
        <v>932931</v>
      </c>
      <c r="D25" s="33" t="n">
        <v>21.4378</v>
      </c>
      <c r="E25" s="38" t="n">
        <v>19999988.19</v>
      </c>
      <c r="I25" s="12" t="n"/>
      <c r="J25" s="13" t="n"/>
    </row>
    <row r="26">
      <c r="B26" s="30" t="n">
        <v>46192</v>
      </c>
      <c r="C26" s="31" t="n">
        <v>927364</v>
      </c>
      <c r="D26" s="33" t="n">
        <v>21.5665</v>
      </c>
      <c r="E26" s="38" t="n">
        <v>19999995.71</v>
      </c>
      <c r="I26" s="12" t="n"/>
      <c r="J26" s="13" t="n"/>
    </row>
    <row r="27">
      <c r="B27" s="30" t="n">
        <v>46195</v>
      </c>
      <c r="C27" s="31" t="n">
        <v>924641</v>
      </c>
      <c r="D27" s="33" t="n">
        <v>21.63</v>
      </c>
      <c r="E27" s="38" t="n">
        <v>19999984.83</v>
      </c>
      <c r="I27" s="12" t="n"/>
      <c r="J27" s="13" t="n"/>
    </row>
    <row r="28">
      <c r="B28" s="30" t="n">
        <v>46196</v>
      </c>
      <c r="C28" s="31" t="n">
        <v>927708</v>
      </c>
      <c r="D28" s="33" t="n">
        <v>21.5585</v>
      </c>
      <c r="E28" s="38" t="n">
        <v>19999992.92</v>
      </c>
      <c r="I28" s="12" t="n"/>
      <c r="J28" s="13" t="n"/>
    </row>
    <row r="29">
      <c r="B29" s="30" t="n">
        <v>46197</v>
      </c>
      <c r="C29" s="31" t="n">
        <v>948047</v>
      </c>
      <c r="D29" s="33" t="n">
        <v>21.096</v>
      </c>
      <c r="E29" s="38" t="n">
        <v>19999999.51</v>
      </c>
      <c r="I29" s="12" t="n"/>
      <c r="J29" s="13" t="n"/>
    </row>
    <row r="30">
      <c r="B30" s="30" t="n">
        <v>46198</v>
      </c>
      <c r="C30" s="31" t="n">
        <v>978660</v>
      </c>
      <c r="D30" s="33" t="n">
        <v>20.4361</v>
      </c>
      <c r="E30" s="38" t="n">
        <v>19999993.63</v>
      </c>
      <c r="I30" s="12" t="n"/>
      <c r="J30" s="13" t="n"/>
    </row>
    <row r="31">
      <c r="B31" s="30" t="n">
        <v>46199</v>
      </c>
      <c r="C31" s="31" t="n">
        <v>986052</v>
      </c>
      <c r="D31" s="33" t="n">
        <v>20.2829</v>
      </c>
      <c r="E31" s="38" t="n">
        <v>19999994.11</v>
      </c>
      <c r="I31" s="12" t="n"/>
      <c r="J31" s="13" t="n"/>
    </row>
    <row r="32">
      <c r="B32" s="30" t="n">
        <v>46202</v>
      </c>
      <c r="C32" s="31" t="n">
        <v>974687</v>
      </c>
      <c r="D32" s="33" t="n">
        <v>20.5194</v>
      </c>
      <c r="E32" s="38" t="n">
        <v>19999992.43</v>
      </c>
      <c r="I32" s="12" t="n"/>
      <c r="J32" s="13" t="n"/>
    </row>
    <row r="33">
      <c r="B33" s="30" t="n">
        <v>46203</v>
      </c>
      <c r="C33" s="31" t="n">
        <v>974293</v>
      </c>
      <c r="D33" s="33" t="n">
        <v>20.5277</v>
      </c>
      <c r="E33" s="38" t="n">
        <v>19999994.42</v>
      </c>
      <c r="I33" s="12" t="n"/>
      <c r="J33" s="13" t="n"/>
    </row>
    <row r="34">
      <c r="B34" s="30" t="n">
        <v>46204</v>
      </c>
      <c r="C34" s="31" t="n">
        <v>985032</v>
      </c>
      <c r="D34" s="33" t="n">
        <v>20.3039</v>
      </c>
      <c r="E34" s="38" t="n">
        <v>19999991.22</v>
      </c>
      <c r="I34" s="12" t="n"/>
      <c r="J34" s="13" t="n"/>
    </row>
    <row r="35">
      <c r="B35" s="30" t="n">
        <v>46205</v>
      </c>
      <c r="C35" s="31" t="n">
        <v>986047</v>
      </c>
      <c r="D35" s="33" t="n">
        <v>20.283</v>
      </c>
      <c r="E35" s="38" t="n">
        <v>19999991.3</v>
      </c>
      <c r="I35" s="12" t="n"/>
      <c r="J35" s="13" t="n"/>
    </row>
    <row r="36">
      <c r="B36" s="30" t="n">
        <v>46206</v>
      </c>
      <c r="C36" s="31" t="n">
        <v>977846</v>
      </c>
      <c r="D36" s="33" t="n">
        <v>20.4531</v>
      </c>
      <c r="E36" s="38" t="n">
        <v>19999982.02</v>
      </c>
    </row>
    <row r="37">
      <c r="B37" s="30" t="n">
        <v>46209</v>
      </c>
      <c r="C37" s="39" t="n">
        <v>980863</v>
      </c>
      <c r="D37" s="40" t="n">
        <v>20.3902</v>
      </c>
      <c r="E37" s="41" t="n">
        <v>19999992.74</v>
      </c>
    </row>
    <row r="38">
      <c r="B38" s="30" t="n">
        <v>46210</v>
      </c>
      <c r="C38" s="39" t="n">
        <v>971302</v>
      </c>
      <c r="D38" s="40" t="n">
        <v>20.5909</v>
      </c>
      <c r="E38" s="41" t="n">
        <v>19999982.35</v>
      </c>
    </row>
    <row r="39">
      <c r="B39" s="30" t="n">
        <v>46211</v>
      </c>
      <c r="C39" s="39" t="n">
        <v>944902</v>
      </c>
      <c r="D39" s="40" t="n">
        <v>21.1662</v>
      </c>
      <c r="E39" s="41" t="n">
        <v>19999984.71</v>
      </c>
    </row>
    <row r="40">
      <c r="B40" s="30" t="n">
        <v>46212</v>
      </c>
      <c r="C40" s="39" t="n">
        <v>948978</v>
      </c>
      <c r="D40" s="40" t="n">
        <v>21.0753</v>
      </c>
      <c r="E40" s="41" t="n">
        <v>19999996.04</v>
      </c>
    </row>
    <row r="41">
      <c r="B41" s="30" t="n">
        <v>46213</v>
      </c>
      <c r="C41" s="31" t="n">
        <v>958047</v>
      </c>
      <c r="D41" s="33" t="n">
        <v>20.8758</v>
      </c>
      <c r="E41" s="38" t="n">
        <v>19999997.56</v>
      </c>
    </row>
    <row r="42">
      <c r="B42" s="8" t="n"/>
      <c r="C42" s="7" t="n"/>
      <c r="D42" s="10" t="n"/>
      <c r="E42" s="11" t="n"/>
      <c r="F42" s="9" t="n"/>
    </row>
    <row r="43"/>
    <row r="44">
      <c r="D44" s="10" t="n"/>
      <c r="E44" s="11" t="n"/>
    </row>
    <row r="45">
      <c r="B45" s="3" t="inlineStr">
        <is>
          <t>The information is updated on Wednesdays on a weekly basis</t>
        </is>
      </c>
    </row>
    <row r="46">
      <c r="B46" s="8" t="inlineStr">
        <is>
          <t xml:space="preserve">Press Release: </t>
        </is>
      </c>
      <c r="C46" s="42" t="inlineStr">
        <is>
          <t>Eni launches the new share buyback program</t>
        </is>
      </c>
    </row>
  </sheetData>
  <hyperlinks>
    <hyperlink xmlns:r="http://schemas.openxmlformats.org/officeDocument/2006/relationships" ref="C46" r:id="rId1"/>
  </hyperlink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4:L20"/>
  <sheetViews>
    <sheetView showGridLines="0" workbookViewId="0">
      <selection activeCell="E33" sqref="E33"/>
    </sheetView>
  </sheetViews>
  <sheetFormatPr baseColWidth="8" defaultRowHeight="15"/>
  <cols>
    <col hidden="1" min="2" max="2"/>
    <col width="25.7109375" customWidth="1" min="3" max="3"/>
    <col width="19.7109375" customWidth="1" min="4" max="4"/>
    <col width="37.85546875" customWidth="1" min="5" max="5"/>
    <col width="25.7109375" customWidth="1" min="6" max="6"/>
    <col width="15.7109375" bestFit="1" customWidth="1" min="7" max="7"/>
    <col hidden="1" width="14.140625" customWidth="1" min="9" max="9"/>
    <col width="15.42578125" bestFit="1" customWidth="1" min="12" max="12"/>
  </cols>
  <sheetData>
    <row r="4">
      <c r="C4" s="5" t="inlineStr">
        <is>
          <t>Buybacks to Date:</t>
        </is>
      </c>
      <c r="D4" s="5" t="inlineStr">
        <is>
          <t>Volume</t>
        </is>
      </c>
      <c r="E4" s="2" t="inlineStr">
        <is>
          <t>Transaction amount (€ thousand)</t>
        </is>
      </c>
      <c r="L4" s="21" t="n"/>
    </row>
    <row r="5" ht="27" customHeight="1">
      <c r="C5" s="6">
        <f>+MAX('Daily Buybacks'!B4:B500020)</f>
        <v/>
      </c>
      <c r="D5" s="4">
        <f>+SUM('Daily Buybacks'!C4:C98)</f>
        <v/>
      </c>
      <c r="E5" s="4">
        <f>+SUM('Daily Buybacks'!E4:E98)/1000</f>
        <v/>
      </c>
      <c r="I5" s="43" t="n"/>
      <c r="L5" s="21" t="n"/>
    </row>
    <row r="6">
      <c r="L6" s="21" t="n"/>
    </row>
    <row r="7">
      <c r="G7" s="44" t="n"/>
    </row>
    <row r="8" hidden="1">
      <c r="C8" s="5" t="inlineStr">
        <is>
          <t>Data di riferimento</t>
        </is>
      </c>
      <c r="D8" s="5" t="inlineStr">
        <is>
          <t>Volumi acquistati</t>
        </is>
      </c>
      <c r="E8" s="2" t="inlineStr">
        <is>
          <t>Controvalore (€ migliaia)</t>
        </is>
      </c>
    </row>
    <row r="9" hidden="1" ht="18.75" customHeight="1">
      <c r="C9" s="6">
        <f>+C5</f>
        <v/>
      </c>
      <c r="D9" s="4">
        <f>+D5</f>
        <v/>
      </c>
      <c r="E9" s="4">
        <f>+E5</f>
        <v/>
      </c>
      <c r="G9" s="16" t="n"/>
    </row>
    <row r="12" ht="30" customHeight="1">
      <c r="C12" s="5" t="inlineStr">
        <is>
          <t>BUYBACK  completed</t>
        </is>
      </c>
      <c r="D12" s="5" t="inlineStr">
        <is>
          <t>Volume</t>
        </is>
      </c>
      <c r="E12" s="2" t="inlineStr">
        <is>
          <t>Transaction amount (M€)</t>
        </is>
      </c>
      <c r="F12" s="2" t="inlineStr">
        <is>
          <t>% Cumulative Buyback completed</t>
        </is>
      </c>
    </row>
    <row r="13">
      <c r="C13" t="inlineStr">
        <is>
          <t>1Q</t>
        </is>
      </c>
    </row>
    <row r="14">
      <c r="C14" t="inlineStr">
        <is>
          <t>2Q</t>
        </is>
      </c>
      <c r="D14" s="45">
        <f>SUM('Daily Buybacks'!C4:C4)/1000000</f>
        <v/>
      </c>
      <c r="E14" s="46">
        <f>SUM('Daily Buybacks'!E4:E33)/1000000</f>
        <v/>
      </c>
      <c r="F14" s="27">
        <f>E14/$E$19</f>
        <v/>
      </c>
    </row>
    <row r="15">
      <c r="C15" t="inlineStr">
        <is>
          <t>3Q</t>
        </is>
      </c>
      <c r="D15" s="45">
        <f>SUM('Daily Buybacks'!#REF!)/1000000</f>
        <v/>
      </c>
      <c r="E15" s="46">
        <f>SUM('Daily Buybacks'!#REF!)/1000000</f>
        <v/>
      </c>
      <c r="F15" s="27">
        <f>(E15+E14)/$E$19</f>
        <v/>
      </c>
    </row>
    <row r="16">
      <c r="C16" t="inlineStr">
        <is>
          <t xml:space="preserve">4Q </t>
        </is>
      </c>
      <c r="D16" s="45">
        <f>SUM('Daily Buybacks'!#REF!)/1000000</f>
        <v/>
      </c>
      <c r="E16" s="47">
        <f>SUM('Daily Buybacks'!#REF!)/1000000</f>
        <v/>
      </c>
      <c r="F16" s="27">
        <f>(E16+E15+E14)/$E$19</f>
        <v/>
      </c>
    </row>
    <row r="17">
      <c r="C17" s="24" t="n">
        <v>2026</v>
      </c>
      <c r="D17" s="45">
        <f>SUM('Daily Buybacks'!C5:C36)/1000000</f>
        <v/>
      </c>
      <c r="E17" s="47">
        <f>SUM('Daily Buybacks'!E5:E36)/1000000</f>
        <v/>
      </c>
      <c r="F17" s="27">
        <f>(E17+E16+E15+E14)/$E$19</f>
        <v/>
      </c>
    </row>
    <row r="18">
      <c r="C18" s="18" t="inlineStr">
        <is>
          <t>BB to date</t>
        </is>
      </c>
      <c r="D18" s="48">
        <f>SUM(D14:D17)</f>
        <v/>
      </c>
      <c r="E18" s="28">
        <f>SUM(E14:E17)</f>
        <v/>
      </c>
      <c r="F18" s="26">
        <f>E18/E19</f>
        <v/>
      </c>
    </row>
    <row r="19">
      <c r="C19" t="inlineStr">
        <is>
          <t>Expected total BB</t>
        </is>
      </c>
      <c r="E19" s="29" t="n">
        <v>1800</v>
      </c>
    </row>
    <row r="20">
      <c r="C20" t="inlineStr">
        <is>
          <t xml:space="preserve">Remaining BB </t>
        </is>
      </c>
      <c r="E20" s="29">
        <f>E19-E18</f>
        <v/>
      </c>
      <c r="F20" s="27">
        <f>E20/E19</f>
        <v/>
      </c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Shaun Liu</dc:creator>
  <dcterms:created xmlns:dcterms="http://purl.org/dc/terms/" xmlns:xsi="http://www.w3.org/2001/XMLSchema-instance" xsi:type="dcterms:W3CDTF">2022-05-31T09:07:05Z</dcterms:created>
  <dcterms:modified xmlns:dcterms="http://purl.org/dc/terms/" xmlns:xsi="http://www.w3.org/2001/XMLSchema-instance" xsi:type="dcterms:W3CDTF">2026-07-15T09:09:51Z</dcterms:modified>
  <cp:lastModifiedBy>Uliano Simone</cp:lastModifiedBy>
</cp:coreProperties>
</file>