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57480" yWindow="-120" windowWidth="38640" windowHeight="21120" tabRatio="600" firstSheet="0" activeTab="0" autoFilterDateGrouping="1"/>
  </bookViews>
  <sheets>
    <sheet xmlns:r="http://schemas.openxmlformats.org/officeDocument/2006/relationships" name="Daily Buybacks" sheetId="1" state="visible" r:id="rId1"/>
    <sheet xmlns:r="http://schemas.openxmlformats.org/officeDocument/2006/relationships" name="Total Buybacks" sheetId="2" state="hidden" r:id="rId2"/>
  </sheets>
  <definedNames>
    <definedName name="_Hlk151380520" localSheetId="0">'Daily Buybacks'!#REF!</definedName>
    <definedName name="_Hlk151380532" localSheetId="0">'Daily Buybacks'!#REF!</definedName>
  </definedNames>
  <calcPr calcId="191029" fullCalcOnLoad="1"/>
</workbook>
</file>

<file path=xl/styles.xml><?xml version="1.0" encoding="utf-8"?>
<styleSheet xmlns="http://schemas.openxmlformats.org/spreadsheetml/2006/main">
  <numFmts count="9">
    <numFmt numFmtId="164" formatCode="_-* #,##0_-;\-* #,##0_-;_-* &quot;-&quot;??_-;_-@_-"/>
    <numFmt numFmtId="165" formatCode="dd/mm/yy;@"/>
    <numFmt numFmtId="166" formatCode="[$€-2]\ #,##0.00;[Red]\-[$€-2]\ #,##0.00"/>
    <numFmt numFmtId="167" formatCode="_-* #,##0.00\ _€_-;\-* #,##0.00\ _€_-;_-* &quot;-&quot;??\ _€_-;_-@_-"/>
    <numFmt numFmtId="168" formatCode="_-* #,##0.00_-;\-* #,##0.00_-;_-* &quot;-&quot;??_-;_-@_-"/>
    <numFmt numFmtId="169" formatCode="0.000"/>
    <numFmt numFmtId="170" formatCode="0.0"/>
    <numFmt numFmtId="171" formatCode="_-* #,##0.0_-;\-* #,##0.0_-;_-* &quot;-&quot;??_-;_-@_-"/>
    <numFmt numFmtId="172" formatCode="yyyy-mm-dd h:mm:ss"/>
  </numFmts>
  <fonts count="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"/>
      <sz val="14"/>
      <scheme val="minor"/>
    </font>
    <font>
      <name val="Calibri"/>
      <family val="2"/>
      <color theme="10"/>
      <sz val="11"/>
      <u val="single"/>
      <scheme val="minor"/>
    </font>
    <font>
      <name val="Arial"/>
      <family val="2"/>
      <color theme="1"/>
      <sz val="11"/>
    </font>
    <font>
      <name val="Arial"/>
      <family val="2"/>
      <color rgb="FF000000"/>
      <sz val="11"/>
    </font>
    <font>
      <name val="Calibri"/>
      <family val="2"/>
      <b val="1"/>
      <color theme="1"/>
      <sz val="11"/>
      <scheme val="minor"/>
    </font>
    <font>
      <name val="Calibri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1" fillId="0" borderId="0"/>
    <xf numFmtId="43" fontId="1" fillId="0" borderId="0"/>
    <xf numFmtId="0" fontId="4" fillId="0" borderId="0"/>
    <xf numFmtId="9" fontId="1" fillId="0" borderId="0"/>
  </cellStyleXfs>
  <cellXfs count="43">
    <xf numFmtId="0" fontId="0" fillId="0" borderId="0" pivotButton="0" quotePrefix="0" xfId="0"/>
    <xf numFmtId="0" fontId="0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164" fontId="3" fillId="0" borderId="1" applyAlignment="1" pivotButton="0" quotePrefix="0" xfId="1">
      <alignment horizontal="center" vertical="center"/>
    </xf>
    <xf numFmtId="0" fontId="0" fillId="2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0" fontId="2" fillId="3" borderId="0" pivotButton="0" quotePrefix="0" xfId="0"/>
    <xf numFmtId="0" fontId="0" fillId="3" borderId="0" pivotButton="0" quotePrefix="0" xfId="0"/>
    <xf numFmtId="14" fontId="5" fillId="0" borderId="0" applyAlignment="1" pivotButton="0" quotePrefix="0" xfId="0">
      <alignment horizontal="center" vertical="center" wrapText="1"/>
    </xf>
    <xf numFmtId="3" fontId="6" fillId="0" borderId="0" applyAlignment="1" pivotButton="0" quotePrefix="0" xfId="0">
      <alignment horizontal="center" vertical="center"/>
    </xf>
    <xf numFmtId="166" fontId="6" fillId="0" borderId="0" applyAlignment="1" pivotButton="0" quotePrefix="0" xfId="0">
      <alignment horizontal="center" vertical="center"/>
    </xf>
    <xf numFmtId="166" fontId="6" fillId="0" borderId="0" applyAlignment="1" pivotButton="0" quotePrefix="0" xfId="0">
      <alignment horizontal="center" vertical="center" wrapText="1"/>
    </xf>
    <xf numFmtId="167" fontId="0" fillId="0" borderId="0" pivotButton="0" quotePrefix="0" xfId="0"/>
    <xf numFmtId="0" fontId="0" fillId="0" borderId="2" pivotButton="0" quotePrefix="0" xfId="0"/>
    <xf numFmtId="4" fontId="0" fillId="0" borderId="0" pivotButton="0" quotePrefix="0" xfId="0"/>
    <xf numFmtId="0" fontId="0" fillId="0" borderId="0" applyAlignment="1" pivotButton="0" quotePrefix="0" xfId="0">
      <alignment horizontal="left"/>
    </xf>
    <xf numFmtId="9" fontId="7" fillId="0" borderId="2" pivotButton="0" quotePrefix="0" xfId="3"/>
    <xf numFmtId="9" fontId="0" fillId="0" borderId="0" pivotButton="0" quotePrefix="0" xfId="3"/>
    <xf numFmtId="164" fontId="7" fillId="0" borderId="2" pivotButton="0" quotePrefix="0" xfId="0"/>
    <xf numFmtId="164" fontId="7" fillId="0" borderId="0" pivotButton="0" quotePrefix="0" xfId="0"/>
    <xf numFmtId="165" fontId="8" fillId="0" borderId="1" applyAlignment="1" pivotButton="0" quotePrefix="0" xfId="0">
      <alignment horizontal="center"/>
    </xf>
    <xf numFmtId="164" fontId="8" fillId="0" borderId="1" pivotButton="0" quotePrefix="0" xfId="1"/>
    <xf numFmtId="2" fontId="8" fillId="0" borderId="1" pivotButton="0" quotePrefix="0" xfId="1"/>
    <xf numFmtId="168" fontId="8" fillId="0" borderId="1" pivotButton="0" quotePrefix="0" xfId="1"/>
    <xf numFmtId="164" fontId="8" fillId="0" borderId="1" pivotButton="0" quotePrefix="0" xfId="0"/>
    <xf numFmtId="2" fontId="8" fillId="0" borderId="1" pivotButton="0" quotePrefix="0" xfId="0"/>
    <xf numFmtId="168" fontId="8" fillId="0" borderId="1" pivotButton="0" quotePrefix="0" xfId="0"/>
    <xf numFmtId="0" fontId="4" fillId="0" borderId="0" pivotButton="0" quotePrefix="0" xfId="0"/>
    <xf numFmtId="168" fontId="0" fillId="0" borderId="0" pivotButton="0" quotePrefix="0" xfId="1"/>
    <xf numFmtId="169" fontId="0" fillId="0" borderId="0" pivotButton="0" quotePrefix="0" xfId="0"/>
    <xf numFmtId="170" fontId="0" fillId="0" borderId="0" pivotButton="0" quotePrefix="0" xfId="0"/>
    <xf numFmtId="171" fontId="0" fillId="0" borderId="0" pivotButton="0" quotePrefix="0" xfId="1"/>
    <xf numFmtId="171" fontId="0" fillId="0" borderId="0" pivotButton="0" quotePrefix="0" xfId="0"/>
    <xf numFmtId="171" fontId="7" fillId="0" borderId="2" pivotButton="0" quotePrefix="0" xfId="0"/>
    <xf numFmtId="164" fontId="8" fillId="0" borderId="1" pivotButton="0" quotePrefix="0" xfId="2"/>
    <xf numFmtId="168" fontId="8" fillId="0" borderId="1" pivotButton="0" quotePrefix="0" xfId="1"/>
    <xf numFmtId="168" fontId="8" fillId="0" borderId="1" pivotButton="0" quotePrefix="0" xfId="0"/>
    <xf numFmtId="168" fontId="0" fillId="0" borderId="0" pivotButton="0" quotePrefix="0" xfId="1"/>
    <xf numFmtId="169" fontId="0" fillId="0" borderId="0" pivotButton="0" quotePrefix="0" xfId="0"/>
    <xf numFmtId="170" fontId="0" fillId="0" borderId="0" pivotButton="0" quotePrefix="0" xfId="0"/>
    <xf numFmtId="171" fontId="0" fillId="0" borderId="0" pivotButton="0" quotePrefix="0" xfId="1"/>
    <xf numFmtId="171" fontId="0" fillId="0" borderId="0" pivotButton="0" quotePrefix="0" xfId="0"/>
    <xf numFmtId="171" fontId="7" fillId="0" borderId="2" pivotButton="0" quotePrefix="0" xfId="0"/>
  </cellXfs>
  <cellStyles count="4">
    <cellStyle name="Normal" xfId="0" builtinId="0"/>
    <cellStyle name="Comma" xfId="1" builtinId="3"/>
    <cellStyle name="Hyperlink" xfId="2" builtinId="8"/>
    <cellStyle name="Percent" xfId="3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www.eni.com/en-IT/media/press-release/2026/05/eni-launches-new-share-buyback-program.htm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L106"/>
  <sheetViews>
    <sheetView showGridLines="0" tabSelected="1" zoomScale="85" zoomScaleNormal="85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M77" sqref="M77"/>
    </sheetView>
  </sheetViews>
  <sheetFormatPr baseColWidth="8" defaultRowHeight="15"/>
  <cols>
    <col width="13" customWidth="1" min="2" max="2"/>
    <col width="15.28515625" customWidth="1" min="3" max="3"/>
    <col width="18.42578125" customWidth="1" min="4" max="4"/>
    <col width="20.42578125" customWidth="1" min="5" max="5"/>
    <col width="18.140625" customWidth="1" min="7" max="9"/>
    <col width="10.85546875" bestFit="1" customWidth="1" min="11" max="11"/>
    <col width="16.28515625" bestFit="1" customWidth="1" min="12" max="12"/>
    <col width="26.85546875" bestFit="1" customWidth="1" min="13" max="13"/>
  </cols>
  <sheetData>
    <row r="3" ht="45" customHeight="1">
      <c r="B3" s="1" t="inlineStr">
        <is>
          <t>Date</t>
        </is>
      </c>
      <c r="C3" s="1" t="inlineStr">
        <is>
          <t>Volume</t>
        </is>
      </c>
      <c r="D3" s="1" t="inlineStr">
        <is>
          <t>Transaction Weighted Avg Price (EURO)</t>
        </is>
      </c>
      <c r="E3" s="1" t="inlineStr">
        <is>
          <t>Transaction amount (EURO)</t>
        </is>
      </c>
    </row>
    <row r="4">
      <c r="B4" s="20" t="n">
        <v>46150</v>
      </c>
      <c r="C4" s="21" t="n">
        <v>875813</v>
      </c>
      <c r="D4" s="22" t="n">
        <v>22.8359</v>
      </c>
      <c r="E4" s="35" t="n">
        <v>19999978.09</v>
      </c>
    </row>
    <row r="5">
      <c r="B5" s="20" t="n">
        <v>46153</v>
      </c>
      <c r="C5" s="21" t="n">
        <v>861111</v>
      </c>
      <c r="D5" s="22" t="n">
        <v>23.2258</v>
      </c>
      <c r="E5" s="35" t="n">
        <v>19999991.86</v>
      </c>
      <c r="I5" s="8" t="n"/>
      <c r="J5" s="9" t="n"/>
      <c r="K5" s="10" t="n"/>
      <c r="L5" s="11" t="n"/>
    </row>
    <row r="6">
      <c r="B6" s="20" t="n">
        <v>46161</v>
      </c>
      <c r="C6" s="21" t="n">
        <v>834289</v>
      </c>
      <c r="D6" s="22" t="n">
        <v>23.9725</v>
      </c>
      <c r="E6" s="35" t="n">
        <v>19999993.05</v>
      </c>
      <c r="I6" s="8" t="n"/>
      <c r="J6" s="9" t="n"/>
      <c r="K6" s="10" t="n"/>
      <c r="L6" s="11" t="n"/>
    </row>
    <row r="7">
      <c r="B7" s="20" t="n">
        <v>46162</v>
      </c>
      <c r="C7" s="21" t="n">
        <v>837412</v>
      </c>
      <c r="D7" s="22" t="n">
        <v>23.8831</v>
      </c>
      <c r="E7" s="35" t="n">
        <v>19999994.54</v>
      </c>
      <c r="I7" s="8" t="n"/>
      <c r="J7" s="9" t="n"/>
      <c r="K7" s="10" t="n"/>
      <c r="L7" s="11" t="n"/>
    </row>
    <row r="8">
      <c r="B8" s="20" t="n">
        <v>46163</v>
      </c>
      <c r="C8" s="21" t="n">
        <v>840159</v>
      </c>
      <c r="D8" s="22" t="n">
        <v>23.805</v>
      </c>
      <c r="E8" s="35" t="n">
        <v>19999985</v>
      </c>
      <c r="I8" s="8" t="n"/>
      <c r="J8" s="9" t="n"/>
      <c r="K8" s="10" t="n"/>
      <c r="L8" s="11" t="n"/>
    </row>
    <row r="9">
      <c r="B9" s="20" t="n">
        <v>46164</v>
      </c>
      <c r="C9" s="21" t="n">
        <v>851216</v>
      </c>
      <c r="D9" s="22" t="n">
        <v>23.3979</v>
      </c>
      <c r="E9" s="35" t="n">
        <v>19916666.85</v>
      </c>
      <c r="I9" s="8" t="n"/>
      <c r="J9" s="9" t="n"/>
      <c r="K9" s="10" t="n"/>
      <c r="L9" s="11" t="n"/>
    </row>
    <row r="10">
      <c r="B10" s="20" t="n">
        <v>46170</v>
      </c>
      <c r="C10" s="21" t="n">
        <v>880944</v>
      </c>
      <c r="D10" s="22" t="n">
        <v>22.7029</v>
      </c>
      <c r="E10" s="35" t="n">
        <v>19999983.54</v>
      </c>
      <c r="I10" s="8" t="n"/>
      <c r="J10" s="9" t="n"/>
    </row>
    <row r="11">
      <c r="B11" s="20" t="n">
        <v>46171</v>
      </c>
      <c r="C11" s="21" t="n">
        <v>890412</v>
      </c>
      <c r="D11" s="22" t="n">
        <v>22.4615</v>
      </c>
      <c r="E11" s="35" t="n">
        <v>19999989.14</v>
      </c>
      <c r="I11" s="8" t="n"/>
      <c r="J11" s="9" t="n"/>
    </row>
    <row r="12">
      <c r="B12" s="20" t="n">
        <v>46174</v>
      </c>
      <c r="C12" s="21" t="n">
        <v>873228</v>
      </c>
      <c r="D12" s="22" t="n">
        <v>22.9035</v>
      </c>
      <c r="E12" s="35" t="n">
        <v>19999977.5</v>
      </c>
      <c r="I12" s="8" t="n"/>
      <c r="J12" s="9" t="n"/>
    </row>
    <row r="13">
      <c r="B13" s="20" t="n">
        <v>46175</v>
      </c>
      <c r="C13" s="21" t="n">
        <v>871463</v>
      </c>
      <c r="D13" s="22" t="n">
        <v>22.9499</v>
      </c>
      <c r="E13" s="35" t="n">
        <v>19999988.7</v>
      </c>
      <c r="I13" s="8" t="n"/>
      <c r="J13" s="9" t="n"/>
    </row>
    <row r="14">
      <c r="B14" s="20" t="n">
        <v>46176</v>
      </c>
      <c r="C14" s="21" t="n">
        <v>852925</v>
      </c>
      <c r="D14" s="22" t="n">
        <v>23.4487</v>
      </c>
      <c r="E14" s="35" t="n">
        <v>19999982.45</v>
      </c>
      <c r="I14" s="8" t="n"/>
      <c r="J14" s="9" t="n"/>
    </row>
    <row r="15">
      <c r="B15" s="20" t="n">
        <v>46177</v>
      </c>
      <c r="C15" s="21" t="n">
        <v>858638</v>
      </c>
      <c r="D15" s="22" t="n">
        <v>23.2927</v>
      </c>
      <c r="E15" s="35" t="n">
        <v>19999997.34</v>
      </c>
      <c r="I15" s="8" t="n"/>
      <c r="J15" s="9" t="n"/>
    </row>
    <row r="16">
      <c r="B16" s="20" t="n">
        <v>46178</v>
      </c>
      <c r="C16" s="21" t="n">
        <v>855037</v>
      </c>
      <c r="D16" s="22" t="n">
        <v>23.3908</v>
      </c>
      <c r="E16" s="35" t="n">
        <v>19999999.46</v>
      </c>
      <c r="I16" s="8" t="n"/>
      <c r="J16" s="9" t="n"/>
    </row>
    <row r="17">
      <c r="B17" s="20" t="n">
        <v>46181</v>
      </c>
      <c r="C17" s="21" t="n">
        <v>843092</v>
      </c>
      <c r="D17" s="22" t="n">
        <v>23.7222</v>
      </c>
      <c r="E17" s="35" t="n">
        <v>19999997.04</v>
      </c>
      <c r="I17" s="8" t="n"/>
      <c r="J17" s="9" t="n"/>
    </row>
    <row r="18">
      <c r="B18" s="20" t="n">
        <v>46182</v>
      </c>
      <c r="C18" s="21" t="n">
        <v>853898</v>
      </c>
      <c r="D18" s="22" t="n">
        <v>23.422</v>
      </c>
      <c r="E18" s="35" t="n">
        <v>19999998.96</v>
      </c>
      <c r="I18" s="8" t="n"/>
      <c r="J18" s="9" t="n"/>
    </row>
    <row r="19">
      <c r="B19" s="20" t="n">
        <v>46183</v>
      </c>
      <c r="C19" s="21" t="n">
        <v>857015</v>
      </c>
      <c r="D19" s="22" t="n">
        <v>23.3368</v>
      </c>
      <c r="E19" s="35" t="n">
        <v>19999987.65</v>
      </c>
      <c r="I19" s="8" t="n"/>
      <c r="J19" s="9" t="n"/>
    </row>
    <row r="20">
      <c r="B20" s="20" t="n">
        <v>46184</v>
      </c>
      <c r="C20" s="21" t="n">
        <v>840555</v>
      </c>
      <c r="D20" s="22" t="n">
        <v>23.7938</v>
      </c>
      <c r="E20" s="35" t="n">
        <v>19999997.56</v>
      </c>
      <c r="I20" s="8" t="n"/>
      <c r="J20" s="9" t="n"/>
    </row>
    <row r="21">
      <c r="B21" s="20" t="n">
        <v>46185</v>
      </c>
      <c r="C21" s="21" t="n">
        <v>867931</v>
      </c>
      <c r="D21" s="22" t="n">
        <v>23.0433</v>
      </c>
      <c r="E21" s="35" t="n">
        <v>19999994.41</v>
      </c>
      <c r="I21" s="8" t="n"/>
      <c r="J21" s="9" t="n"/>
    </row>
    <row r="22">
      <c r="B22" s="20" t="n">
        <v>46188</v>
      </c>
      <c r="C22" s="21" t="n">
        <v>902254</v>
      </c>
      <c r="D22" s="22" t="n">
        <v>22.1667</v>
      </c>
      <c r="E22" s="35" t="n">
        <v>19999993.74</v>
      </c>
      <c r="I22" s="8" t="n"/>
      <c r="J22" s="9" t="n"/>
    </row>
    <row r="23">
      <c r="B23" s="20" t="n">
        <v>46189</v>
      </c>
      <c r="C23" s="21" t="n">
        <v>903983</v>
      </c>
      <c r="D23" s="22" t="n">
        <v>22.1243</v>
      </c>
      <c r="E23" s="35" t="n">
        <v>19999991.09</v>
      </c>
      <c r="I23" s="8" t="n"/>
      <c r="J23" s="9" t="n"/>
    </row>
    <row r="24">
      <c r="B24" s="20" t="n">
        <v>46190</v>
      </c>
      <c r="C24" s="21" t="n">
        <v>916812</v>
      </c>
      <c r="D24" s="22" t="n">
        <v>21.8147</v>
      </c>
      <c r="E24" s="35" t="n">
        <v>19999978.74</v>
      </c>
      <c r="I24" s="8" t="n"/>
      <c r="J24" s="9" t="n"/>
    </row>
    <row r="25">
      <c r="B25" s="20" t="n">
        <v>46191</v>
      </c>
      <c r="C25" s="21" t="n">
        <v>932931</v>
      </c>
      <c r="D25" s="22" t="n">
        <v>21.4378</v>
      </c>
      <c r="E25" s="35" t="n">
        <v>19999988.19</v>
      </c>
      <c r="I25" s="8" t="n"/>
      <c r="J25" s="9" t="n"/>
    </row>
    <row r="26">
      <c r="B26" s="20" t="n">
        <v>46192</v>
      </c>
      <c r="C26" s="21" t="n">
        <v>927364</v>
      </c>
      <c r="D26" s="22" t="n">
        <v>21.5665</v>
      </c>
      <c r="E26" s="35" t="n">
        <v>19999995.71</v>
      </c>
      <c r="I26" s="8" t="n"/>
      <c r="J26" s="9" t="n"/>
    </row>
    <row r="27">
      <c r="B27" s="20" t="n">
        <v>46195</v>
      </c>
      <c r="C27" s="21" t="n">
        <v>924641</v>
      </c>
      <c r="D27" s="22" t="n">
        <v>21.63</v>
      </c>
      <c r="E27" s="35" t="n">
        <v>19999984.83</v>
      </c>
      <c r="I27" s="8" t="n"/>
      <c r="J27" s="9" t="n"/>
    </row>
    <row r="28">
      <c r="B28" s="20" t="n">
        <v>46196</v>
      </c>
      <c r="C28" s="21" t="n">
        <v>927708</v>
      </c>
      <c r="D28" s="22" t="n">
        <v>21.5585</v>
      </c>
      <c r="E28" s="35" t="n">
        <v>19999992.92</v>
      </c>
      <c r="I28" s="8" t="n"/>
      <c r="J28" s="9" t="n"/>
    </row>
    <row r="29">
      <c r="B29" s="20" t="n">
        <v>46197</v>
      </c>
      <c r="C29" s="21" t="n">
        <v>948047</v>
      </c>
      <c r="D29" s="22" t="n">
        <v>21.096</v>
      </c>
      <c r="E29" s="35" t="n">
        <v>19999999.51</v>
      </c>
      <c r="I29" s="8" t="n"/>
      <c r="J29" s="9" t="n"/>
    </row>
    <row r="30">
      <c r="B30" s="20" t="n">
        <v>46198</v>
      </c>
      <c r="C30" s="21" t="n">
        <v>978660</v>
      </c>
      <c r="D30" s="22" t="n">
        <v>20.4361</v>
      </c>
      <c r="E30" s="35" t="n">
        <v>19999993.63</v>
      </c>
      <c r="I30" s="8" t="n"/>
      <c r="J30" s="9" t="n"/>
    </row>
    <row r="31">
      <c r="B31" s="20" t="n">
        <v>46199</v>
      </c>
      <c r="C31" s="21" t="n">
        <v>986052</v>
      </c>
      <c r="D31" s="22" t="n">
        <v>20.2829</v>
      </c>
      <c r="E31" s="35" t="n">
        <v>19999994.11</v>
      </c>
      <c r="I31" s="8" t="n"/>
      <c r="J31" s="9" t="n"/>
    </row>
    <row r="32">
      <c r="B32" s="20" t="n">
        <v>46202</v>
      </c>
      <c r="C32" s="21" t="n">
        <v>974687</v>
      </c>
      <c r="D32" s="22" t="n">
        <v>20.5194</v>
      </c>
      <c r="E32" s="35" t="n">
        <v>19999992.43</v>
      </c>
      <c r="I32" s="8" t="n"/>
      <c r="J32" s="9" t="n"/>
    </row>
    <row r="33">
      <c r="B33" s="20" t="n">
        <v>46203</v>
      </c>
      <c r="C33" s="21" t="n">
        <v>974293</v>
      </c>
      <c r="D33" s="22" t="n">
        <v>20.5277</v>
      </c>
      <c r="E33" s="35" t="n">
        <v>19999994.42</v>
      </c>
      <c r="I33" s="8" t="n"/>
      <c r="J33" s="9" t="n"/>
    </row>
    <row r="34">
      <c r="B34" s="20" t="n">
        <v>46204</v>
      </c>
      <c r="C34" s="21" t="n">
        <v>985032</v>
      </c>
      <c r="D34" s="22" t="n">
        <v>20.3039</v>
      </c>
      <c r="E34" s="35" t="n">
        <v>19999991.22</v>
      </c>
      <c r="I34" s="8" t="n"/>
      <c r="J34" s="9" t="n"/>
    </row>
    <row r="35">
      <c r="B35" s="20" t="n">
        <v>46205</v>
      </c>
      <c r="C35" s="21" t="n">
        <v>986047</v>
      </c>
      <c r="D35" s="22" t="n">
        <v>20.283</v>
      </c>
      <c r="E35" s="35" t="n">
        <v>19999991.3</v>
      </c>
      <c r="I35" s="8" t="n"/>
      <c r="J35" s="9" t="n"/>
    </row>
    <row r="36">
      <c r="B36" s="20" t="n">
        <v>46206</v>
      </c>
      <c r="C36" s="21" t="n">
        <v>977846</v>
      </c>
      <c r="D36" s="22" t="n">
        <v>20.4531</v>
      </c>
      <c r="E36" s="35" t="n">
        <v>19999982.02</v>
      </c>
    </row>
    <row r="37">
      <c r="B37" s="20" t="n">
        <v>46209</v>
      </c>
      <c r="C37" s="24" t="n">
        <v>980863</v>
      </c>
      <c r="D37" s="25" t="n">
        <v>20.3902</v>
      </c>
      <c r="E37" s="36" t="n">
        <v>19999992.74</v>
      </c>
    </row>
    <row r="38">
      <c r="B38" s="20" t="n">
        <v>46210</v>
      </c>
      <c r="C38" s="24" t="n">
        <v>971302</v>
      </c>
      <c r="D38" s="25" t="n">
        <v>20.5909</v>
      </c>
      <c r="E38" s="36" t="n">
        <v>19999982.35</v>
      </c>
    </row>
    <row r="39">
      <c r="B39" s="20" t="n">
        <v>46211</v>
      </c>
      <c r="C39" s="24" t="n">
        <v>944902</v>
      </c>
      <c r="D39" s="25" t="n">
        <v>21.1662</v>
      </c>
      <c r="E39" s="36" t="n">
        <v>19999984.71</v>
      </c>
    </row>
    <row r="40">
      <c r="B40" s="20" t="n">
        <v>46212</v>
      </c>
      <c r="C40" s="24" t="n">
        <v>948978</v>
      </c>
      <c r="D40" s="25" t="n">
        <v>21.0753</v>
      </c>
      <c r="E40" s="36" t="n">
        <v>19999996.04</v>
      </c>
    </row>
    <row r="41">
      <c r="B41" s="20" t="n">
        <v>46213</v>
      </c>
      <c r="C41" s="21" t="n">
        <v>958047</v>
      </c>
      <c r="D41" s="22" t="n">
        <v>20.8758</v>
      </c>
      <c r="E41" s="35" t="n">
        <v>19999997.56</v>
      </c>
    </row>
    <row r="42">
      <c r="B42" s="20" t="n">
        <v>46216</v>
      </c>
      <c r="C42" s="34" t="n">
        <v>940238</v>
      </c>
      <c r="D42" s="25" t="n">
        <v>21.2712</v>
      </c>
      <c r="E42" s="35" t="n">
        <v>19999990.55</v>
      </c>
      <c r="F42" s="7" t="n"/>
    </row>
    <row r="43">
      <c r="B43" s="20" t="n">
        <v>46217</v>
      </c>
      <c r="C43" s="24" t="n">
        <v>913050</v>
      </c>
      <c r="D43" s="25" t="n">
        <v>21.9046</v>
      </c>
      <c r="E43" s="36" t="n">
        <v>19999995.03</v>
      </c>
    </row>
    <row r="44">
      <c r="B44" s="20" t="n">
        <v>46218</v>
      </c>
      <c r="C44" s="24" t="n">
        <v>927097</v>
      </c>
      <c r="D44" s="25" t="n">
        <v>21.5727</v>
      </c>
      <c r="E44" s="35" t="n">
        <v>19999985.45</v>
      </c>
    </row>
    <row r="45">
      <c r="B45" s="20" t="n">
        <v>46219</v>
      </c>
      <c r="C45" s="24" t="n">
        <v>946517</v>
      </c>
      <c r="D45" s="25" t="n">
        <v>21.1301</v>
      </c>
      <c r="E45" s="36" t="n">
        <v>19999998.86</v>
      </c>
    </row>
    <row r="46">
      <c r="B46" s="20" t="n">
        <v>46220</v>
      </c>
      <c r="C46" s="24" t="n">
        <v>928940</v>
      </c>
      <c r="D46" s="25" t="n">
        <v>21.5299</v>
      </c>
      <c r="E46" s="36" t="n">
        <v>19999985.31</v>
      </c>
    </row>
    <row r="47">
      <c r="B47" s="20" t="n">
        <v>46223</v>
      </c>
      <c r="C47" s="24" t="n">
        <v>923774</v>
      </c>
      <c r="D47" s="25" t="n">
        <v>21.6503</v>
      </c>
      <c r="E47" s="36" t="n">
        <v>19999984.23</v>
      </c>
    </row>
    <row r="48">
      <c r="B48" s="20" t="n">
        <v>46224</v>
      </c>
      <c r="C48" s="24" t="n">
        <v>915281</v>
      </c>
      <c r="D48" s="25" t="n">
        <v>21.8512</v>
      </c>
      <c r="E48" s="36" t="n">
        <v>19999988.19</v>
      </c>
    </row>
    <row r="49">
      <c r="B49" s="20" t="n">
        <v>46225</v>
      </c>
      <c r="C49" s="24" t="n">
        <v>897678</v>
      </c>
      <c r="D49" s="25" t="n">
        <v>22.2797</v>
      </c>
      <c r="E49" s="36" t="n">
        <v>19999996.54</v>
      </c>
    </row>
    <row r="50">
      <c r="B50" s="20" t="n">
        <v>46226</v>
      </c>
      <c r="C50" s="24" t="n">
        <v>875553</v>
      </c>
      <c r="D50" s="25" t="n">
        <v>22.8427</v>
      </c>
      <c r="E50" s="36" t="n">
        <v>19999994.51</v>
      </c>
    </row>
    <row r="51">
      <c r="B51" s="20" t="n">
        <v>46227</v>
      </c>
      <c r="C51" s="24" t="n">
        <v>877135</v>
      </c>
      <c r="D51" s="25" t="n">
        <v>22.8015</v>
      </c>
      <c r="E51" s="36" t="n">
        <v>19999993.7</v>
      </c>
    </row>
    <row r="52">
      <c r="B52" s="20" t="n">
        <v>46230</v>
      </c>
      <c r="C52" s="24" t="n">
        <v>901193</v>
      </c>
      <c r="D52" s="25" t="n">
        <v>22.1928</v>
      </c>
      <c r="E52" s="36" t="n">
        <v>19999996.01</v>
      </c>
    </row>
    <row r="53">
      <c r="B53" s="20" t="n">
        <v>46231</v>
      </c>
      <c r="C53" s="24" t="n">
        <v>896547</v>
      </c>
      <c r="D53" s="25" t="n">
        <v>22.3078</v>
      </c>
      <c r="E53" s="36" t="n">
        <v>19999991.17</v>
      </c>
    </row>
    <row r="54">
      <c r="B54" s="20" t="n">
        <v>46232</v>
      </c>
      <c r="C54" s="24" t="n">
        <v>1073468</v>
      </c>
      <c r="D54" s="25" t="n">
        <v>23.289</v>
      </c>
      <c r="E54" s="36" t="n">
        <v>24999996.25</v>
      </c>
    </row>
    <row r="55">
      <c r="B55" s="20" t="n">
        <v>46233</v>
      </c>
      <c r="C55" s="24" t="n">
        <v>1054816</v>
      </c>
      <c r="D55" s="25" t="n">
        <v>23.7008</v>
      </c>
      <c r="E55" s="36" t="n">
        <v>24999983.05</v>
      </c>
    </row>
    <row r="56">
      <c r="B56" s="20" t="n">
        <v>46234</v>
      </c>
      <c r="C56" s="24" t="n">
        <v>1045836</v>
      </c>
      <c r="D56" s="25" t="n">
        <v>23.9043</v>
      </c>
      <c r="E56" s="36" t="n">
        <v>24999977.49</v>
      </c>
    </row>
    <row r="57">
      <c r="B57" s="20" t="n">
        <v>46237</v>
      </c>
      <c r="C57" s="24" t="n">
        <v>1063228</v>
      </c>
      <c r="D57" s="25" t="n">
        <v>23.5133</v>
      </c>
      <c r="E57" s="36" t="n">
        <v>24999998.93</v>
      </c>
    </row>
    <row r="58">
      <c r="B58" s="20" t="n">
        <v>46238</v>
      </c>
      <c r="C58" s="24" t="n">
        <v>1055605</v>
      </c>
      <c r="D58" s="25" t="n">
        <v>23.6831</v>
      </c>
      <c r="E58" s="36" t="n">
        <v>24999998.78</v>
      </c>
    </row>
    <row r="59">
      <c r="B59" s="20" t="n">
        <v>46239</v>
      </c>
      <c r="C59" s="24" t="n">
        <v>1072772</v>
      </c>
      <c r="D59" s="25" t="n">
        <v>23.3041</v>
      </c>
      <c r="E59" s="36" t="n">
        <v>24999985.97</v>
      </c>
    </row>
    <row r="60">
      <c r="B60" s="20" t="n">
        <v>46240</v>
      </c>
      <c r="C60" s="24" t="n">
        <v>1073929</v>
      </c>
      <c r="D60" s="25" t="n">
        <v>23.279</v>
      </c>
      <c r="E60" s="36" t="n">
        <v>24999993.19</v>
      </c>
    </row>
    <row r="61">
      <c r="B61" s="20" t="n">
        <v>46241</v>
      </c>
      <c r="C61" s="24" t="n">
        <v>645236</v>
      </c>
      <c r="D61" s="25" t="n">
        <v>23.2473</v>
      </c>
      <c r="E61" s="36" t="n">
        <v>14999994.86</v>
      </c>
    </row>
    <row r="62">
      <c r="B62" s="20" t="n">
        <v>46244</v>
      </c>
      <c r="C62" s="24" t="n">
        <v>640787</v>
      </c>
      <c r="D62" s="25" t="n">
        <v>23.4087</v>
      </c>
      <c r="E62" s="36" t="n">
        <v>14999990.65</v>
      </c>
    </row>
    <row r="63">
      <c r="B63" s="20" t="n">
        <v>46245</v>
      </c>
      <c r="C63" s="24" t="n">
        <v>624274</v>
      </c>
      <c r="D63" s="25" t="n">
        <v>24.0279</v>
      </c>
      <c r="E63" s="36" t="n">
        <v>14999993.24</v>
      </c>
    </row>
    <row r="64">
      <c r="B64" s="20" t="n">
        <v>46246</v>
      </c>
      <c r="C64" s="24" t="n">
        <v>626134</v>
      </c>
      <c r="D64" s="25" t="n">
        <v>23.9565</v>
      </c>
      <c r="E64" s="36" t="n">
        <v>14999979.17</v>
      </c>
    </row>
    <row r="65">
      <c r="B65" s="20" t="n">
        <v>46247</v>
      </c>
      <c r="C65" s="24" t="n">
        <v>634528</v>
      </c>
      <c r="D65" s="25" t="n">
        <v>23.6396</v>
      </c>
      <c r="E65" s="36" t="n">
        <v>14999988.11</v>
      </c>
    </row>
    <row r="66">
      <c r="B66" s="20" t="n">
        <v>46248</v>
      </c>
      <c r="C66" s="24" t="n">
        <v>632108</v>
      </c>
      <c r="D66" s="25" t="n">
        <v>23.7301</v>
      </c>
      <c r="E66" s="36" t="n">
        <v>14999986.05</v>
      </c>
    </row>
    <row r="67">
      <c r="B67" s="20" t="n">
        <v>46251</v>
      </c>
      <c r="C67" s="24" t="n">
        <v>631698</v>
      </c>
      <c r="D67" s="25" t="n">
        <v>23.7455</v>
      </c>
      <c r="E67" s="36" t="n">
        <v>14999984.86</v>
      </c>
    </row>
    <row r="68">
      <c r="B68" s="20" t="n">
        <v>46252</v>
      </c>
      <c r="C68" s="24" t="n">
        <v>623161</v>
      </c>
      <c r="D68" s="25" t="n">
        <v>24.0708</v>
      </c>
      <c r="E68" s="36" t="n">
        <v>14999983.8</v>
      </c>
    </row>
    <row r="69">
      <c r="B69" s="20" t="n">
        <v>46253</v>
      </c>
      <c r="C69" s="24" t="n">
        <v>621965</v>
      </c>
      <c r="D69" s="25" t="n">
        <v>24.1171</v>
      </c>
      <c r="E69" s="36" t="n">
        <v>14999992.1</v>
      </c>
    </row>
    <row r="70">
      <c r="B70" s="20" t="n">
        <v>46254</v>
      </c>
      <c r="C70" s="24" t="n">
        <v>616880</v>
      </c>
      <c r="D70" s="25" t="n">
        <v>24.3159</v>
      </c>
      <c r="E70" s="36" t="n">
        <v>14999992.39</v>
      </c>
    </row>
    <row r="71">
      <c r="B71" s="20" t="n">
        <v>46255</v>
      </c>
      <c r="C71" s="24" t="n">
        <v>614912</v>
      </c>
      <c r="D71" s="25" t="n">
        <v>24.3937</v>
      </c>
      <c r="E71" s="36" t="n">
        <v>14999978.85</v>
      </c>
    </row>
    <row r="72">
      <c r="B72" s="20" t="n">
        <v>46258</v>
      </c>
      <c r="C72" s="24" t="n">
        <v>627938</v>
      </c>
      <c r="D72" s="25" t="n">
        <v>23.8877</v>
      </c>
      <c r="E72" s="36" t="n">
        <v>14999994.56</v>
      </c>
    </row>
    <row r="73">
      <c r="B73" s="20" t="n">
        <v>46259</v>
      </c>
      <c r="C73" s="24" t="n">
        <v>643106</v>
      </c>
      <c r="D73" s="25" t="n">
        <v>23.3243</v>
      </c>
      <c r="E73" s="36" t="n">
        <v>14999997.28</v>
      </c>
    </row>
    <row r="74">
      <c r="B74" s="20" t="n">
        <v>46260</v>
      </c>
      <c r="C74" s="24" t="n">
        <v>653534</v>
      </c>
      <c r="D74" s="25" t="n">
        <v>22.9521</v>
      </c>
      <c r="E74" s="36" t="n">
        <v>14999977.72</v>
      </c>
    </row>
    <row r="75">
      <c r="B75" s="20" t="n">
        <v>46261</v>
      </c>
      <c r="C75" s="24" t="n">
        <v>656460</v>
      </c>
      <c r="D75" s="25" t="n">
        <v>22.8498</v>
      </c>
      <c r="E75" s="36" t="n">
        <v>14999979.71</v>
      </c>
    </row>
    <row r="76">
      <c r="B76" s="20" t="n">
        <v>46262</v>
      </c>
      <c r="C76" s="24" t="n">
        <v>655832</v>
      </c>
      <c r="D76" s="25" t="n">
        <v>22.8717</v>
      </c>
      <c r="E76" s="36" t="n">
        <v>14999992.75</v>
      </c>
    </row>
    <row r="77">
      <c r="B77" s="20" t="n">
        <v>46265</v>
      </c>
      <c r="C77" s="24" t="n">
        <v>644388</v>
      </c>
      <c r="D77" s="25" t="n">
        <v>23.2779</v>
      </c>
      <c r="E77" s="36" t="n">
        <v>14999999.43</v>
      </c>
    </row>
    <row r="78">
      <c r="B78" s="20" t="n">
        <v>46266</v>
      </c>
      <c r="C78" s="24" t="n">
        <v>635445</v>
      </c>
      <c r="D78" s="25" t="n">
        <v>23.6055</v>
      </c>
      <c r="E78" s="36" t="n">
        <v>14999996.95</v>
      </c>
    </row>
    <row r="79">
      <c r="B79" s="20" t="n">
        <v>46267</v>
      </c>
      <c r="C79" s="24" t="n">
        <v>632849</v>
      </c>
      <c r="D79" s="25" t="n">
        <v>23.7023</v>
      </c>
      <c r="E79" s="36" t="n">
        <v>14999976.85</v>
      </c>
    </row>
    <row r="80">
      <c r="B80" s="20" t="n">
        <v>46268</v>
      </c>
      <c r="C80" s="24" t="n">
        <v>631589</v>
      </c>
      <c r="D80" s="25" t="n">
        <v>23.7496</v>
      </c>
      <c r="E80" s="36" t="n">
        <v>14999986.11</v>
      </c>
    </row>
    <row r="81">
      <c r="B81" s="20" t="n">
        <v>46269</v>
      </c>
      <c r="C81" s="24" t="n">
        <v>640125</v>
      </c>
      <c r="D81" s="25" t="n">
        <v>23.4329</v>
      </c>
      <c r="E81" s="36" t="n">
        <v>14999985.11</v>
      </c>
    </row>
    <row r="82">
      <c r="B82" s="20" t="n">
        <v>46272</v>
      </c>
      <c r="C82" s="24" t="n">
        <v>642723</v>
      </c>
      <c r="D82" s="25" t="n">
        <v>23.3382</v>
      </c>
      <c r="E82" s="36" t="n">
        <v>14999997.92</v>
      </c>
    </row>
    <row r="83">
      <c r="B83" s="20" t="n">
        <v>46273</v>
      </c>
      <c r="C83" s="24" t="n">
        <v>640264</v>
      </c>
      <c r="D83" s="25" t="n">
        <v>23.4278</v>
      </c>
      <c r="E83" s="36" t="n">
        <v>14999976.94</v>
      </c>
    </row>
    <row r="84">
      <c r="B84" s="20" t="n">
        <v>46274</v>
      </c>
      <c r="C84" s="24" t="n">
        <v>628343</v>
      </c>
      <c r="D84" s="25" t="n">
        <v>23.8723</v>
      </c>
      <c r="E84" s="36" t="n">
        <v>14999992.6</v>
      </c>
    </row>
    <row r="85">
      <c r="B85" s="20" t="n">
        <v>46275</v>
      </c>
      <c r="C85" s="24" t="n">
        <v>624721</v>
      </c>
      <c r="D85" s="25" t="n">
        <v>24.0107</v>
      </c>
      <c r="E85" s="36" t="n">
        <v>14999988.51</v>
      </c>
    </row>
    <row r="86">
      <c r="B86" s="20" t="n">
        <v>46276</v>
      </c>
      <c r="C86" s="24" t="n">
        <v>627525</v>
      </c>
      <c r="D86" s="25" t="n">
        <v>23.9034</v>
      </c>
      <c r="E86" s="36" t="n">
        <v>14999981.09</v>
      </c>
    </row>
    <row r="87">
      <c r="B87" s="20" t="n">
        <v>46279</v>
      </c>
      <c r="C87" s="24" t="n">
        <v>620714</v>
      </c>
      <c r="D87" s="25" t="n">
        <v>24.1657</v>
      </c>
      <c r="E87" s="36" t="n">
        <v>14999988.31</v>
      </c>
    </row>
    <row r="88">
      <c r="B88" s="20" t="n">
        <v>46287</v>
      </c>
      <c r="C88" s="24" t="n">
        <v>642695</v>
      </c>
      <c r="D88" s="25" t="n">
        <v>23.3392</v>
      </c>
      <c r="E88" s="36" t="n">
        <v>14999987.14</v>
      </c>
    </row>
    <row r="89">
      <c r="B89" s="20" t="n">
        <v>46288</v>
      </c>
      <c r="C89" s="24" t="n">
        <v>846553</v>
      </c>
      <c r="D89" s="25" t="n">
        <v>23.6251</v>
      </c>
      <c r="E89" s="36" t="n">
        <v>19999899.28</v>
      </c>
    </row>
    <row r="90">
      <c r="B90" s="20" t="n">
        <v>46289</v>
      </c>
      <c r="C90" s="24" t="n">
        <v>824956</v>
      </c>
      <c r="D90" s="25" t="n">
        <v>24.2437</v>
      </c>
      <c r="E90" s="36" t="n">
        <v>19999985.78</v>
      </c>
    </row>
    <row r="91">
      <c r="B91" s="20" t="n">
        <v>46290</v>
      </c>
      <c r="C91" s="24" t="n">
        <v>830040</v>
      </c>
      <c r="D91" s="25" t="n">
        <v>24.0952</v>
      </c>
      <c r="E91" s="36" t="n">
        <v>19999979.81</v>
      </c>
    </row>
    <row r="92">
      <c r="B92" s="20" t="n">
        <v>46293</v>
      </c>
      <c r="C92" s="24" t="n">
        <v>814584</v>
      </c>
      <c r="D92" s="25" t="n">
        <v>24.5524</v>
      </c>
      <c r="E92" s="36" t="n">
        <v>19999992.2</v>
      </c>
    </row>
    <row r="93">
      <c r="B93" s="20" t="n">
        <v>46294</v>
      </c>
      <c r="C93" s="24" t="n">
        <v>822967</v>
      </c>
      <c r="D93" s="25" t="n">
        <v>24.3023</v>
      </c>
      <c r="E93" s="36" t="n">
        <v>19999990.92</v>
      </c>
    </row>
    <row r="94">
      <c r="B94" s="20" t="n">
        <v>46295</v>
      </c>
      <c r="C94" s="24" t="n">
        <v>832854</v>
      </c>
      <c r="D94" s="25" t="n">
        <v>24.0138</v>
      </c>
      <c r="E94" s="36" t="n">
        <v>19999989.39</v>
      </c>
    </row>
    <row r="95">
      <c r="B95" s="20" t="n">
        <v>46296</v>
      </c>
      <c r="C95" s="24" t="n">
        <v>838201</v>
      </c>
      <c r="D95" s="25" t="n">
        <v>23.8606</v>
      </c>
      <c r="E95" s="36" t="n">
        <v>19999978.78</v>
      </c>
    </row>
    <row r="96">
      <c r="B96" s="20" t="n">
        <v>46297</v>
      </c>
      <c r="C96" s="24" t="n">
        <v>828888</v>
      </c>
      <c r="D96" s="25" t="n">
        <v>24.1287</v>
      </c>
      <c r="E96" s="36" t="n">
        <v>19999989.89</v>
      </c>
    </row>
    <row r="97">
      <c r="B97" s="20" t="n">
        <v>46300</v>
      </c>
      <c r="C97" s="24" t="n">
        <v>821520</v>
      </c>
      <c r="D97" s="25" t="n">
        <v>24.3451</v>
      </c>
      <c r="E97" s="36" t="n">
        <v>19999986.55</v>
      </c>
    </row>
    <row r="98">
      <c r="B98" s="20" t="n">
        <v>46301</v>
      </c>
      <c r="C98" s="24" t="n">
        <v>823055</v>
      </c>
      <c r="D98" s="25" t="n">
        <v>24.2997</v>
      </c>
      <c r="E98" s="36" t="n">
        <v>19999989.58</v>
      </c>
    </row>
    <row r="99">
      <c r="B99" s="20" t="n">
        <v>46302</v>
      </c>
      <c r="C99" s="24" t="n">
        <v>824779</v>
      </c>
      <c r="D99" s="25" t="n">
        <v>24.2489</v>
      </c>
      <c r="E99" s="36" t="n">
        <v>19999983.49</v>
      </c>
    </row>
    <row r="100">
      <c r="B100" s="20" t="n">
        <v>46303</v>
      </c>
      <c r="C100" s="24" t="n">
        <v>808224</v>
      </c>
      <c r="D100" s="25" t="n">
        <v>24.7455</v>
      </c>
      <c r="E100" s="36" t="n">
        <v>19999906.99</v>
      </c>
    </row>
    <row r="101">
      <c r="B101" s="20" t="n">
        <v>46304</v>
      </c>
      <c r="C101" s="24" t="n">
        <v>801773</v>
      </c>
      <c r="D101" s="25" t="n">
        <v>24.9447</v>
      </c>
      <c r="E101" s="36" t="n">
        <v>19999986.95</v>
      </c>
    </row>
    <row r="102"/>
    <row r="105">
      <c r="B105" s="2" t="inlineStr">
        <is>
          <t>The information is updated on Wednesdays on a weekly basis</t>
        </is>
      </c>
    </row>
    <row r="106">
      <c r="B106" s="6" t="inlineStr">
        <is>
          <t xml:space="preserve">Press Release: </t>
        </is>
      </c>
      <c r="C106" s="27" t="inlineStr">
        <is>
          <t>Eni launches the new share buyback program</t>
        </is>
      </c>
    </row>
  </sheetData>
  <hyperlinks>
    <hyperlink xmlns:r="http://schemas.openxmlformats.org/officeDocument/2006/relationships" ref="C106" r:id="rId1"/>
  </hyperlinks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C4:L20"/>
  <sheetViews>
    <sheetView showGridLines="0" workbookViewId="0">
      <selection activeCell="C5" sqref="C5:E5"/>
    </sheetView>
  </sheetViews>
  <sheetFormatPr baseColWidth="8" defaultRowHeight="15"/>
  <cols>
    <col hidden="1" width="13" customWidth="1" min="2" max="2"/>
    <col width="25.7109375" customWidth="1" min="3" max="3"/>
    <col width="19.7109375" customWidth="1" min="4" max="4"/>
    <col width="37.85546875" customWidth="1" min="5" max="5"/>
    <col width="25.7109375" customWidth="1" min="6" max="6"/>
    <col width="15.7109375" bestFit="1" customWidth="1" min="7" max="7"/>
    <col hidden="1" width="14.140625" customWidth="1" min="9" max="9"/>
    <col width="15.42578125" bestFit="1" customWidth="1" min="12" max="12"/>
  </cols>
  <sheetData>
    <row r="4">
      <c r="C4" s="4" t="inlineStr">
        <is>
          <t>Buybacks to Date:</t>
        </is>
      </c>
      <c r="D4" s="4" t="inlineStr">
        <is>
          <t>Volume</t>
        </is>
      </c>
      <c r="E4" s="1" t="inlineStr">
        <is>
          <t>Transaction amount (€ thousand)</t>
        </is>
      </c>
      <c r="L4" s="14" t="n"/>
    </row>
    <row r="5" ht="27" customHeight="1">
      <c r="C5" s="5">
        <f>+MAX('Daily Buybacks'!B4:B500035)</f>
        <v/>
      </c>
      <c r="D5" s="3">
        <f>+SUM('Daily Buybacks'!C4:C113)</f>
        <v/>
      </c>
      <c r="E5" s="3">
        <f>+SUM('Daily Buybacks'!E4:E113)/1000</f>
        <v/>
      </c>
      <c r="I5" s="37" t="n"/>
      <c r="L5" s="14" t="n"/>
    </row>
    <row r="6">
      <c r="L6" s="14" t="n"/>
    </row>
    <row r="7">
      <c r="G7" s="38" t="n"/>
    </row>
    <row r="8" hidden="1">
      <c r="C8" s="4" t="inlineStr">
        <is>
          <t>Data di riferimento</t>
        </is>
      </c>
      <c r="D8" s="4" t="inlineStr">
        <is>
          <t>Volumi acquistati</t>
        </is>
      </c>
      <c r="E8" s="1" t="inlineStr">
        <is>
          <t>Controvalore (€ migliaia)</t>
        </is>
      </c>
    </row>
    <row r="9" hidden="1" ht="18.75" customHeight="1">
      <c r="C9" s="5">
        <f>+C5</f>
        <v/>
      </c>
      <c r="D9" s="3">
        <f>+D5</f>
        <v/>
      </c>
      <c r="E9" s="3">
        <f>+E5</f>
        <v/>
      </c>
      <c r="G9" s="12" t="n"/>
    </row>
    <row r="12" ht="30.2" customHeight="1">
      <c r="C12" s="4" t="inlineStr">
        <is>
          <t>BUYBACK  completed</t>
        </is>
      </c>
      <c r="D12" s="4" t="inlineStr">
        <is>
          <t>Volume</t>
        </is>
      </c>
      <c r="E12" s="1" t="inlineStr">
        <is>
          <t>Transaction amount (M€)</t>
        </is>
      </c>
      <c r="F12" s="1" t="inlineStr">
        <is>
          <t>% Cumulative Buyback completed</t>
        </is>
      </c>
    </row>
    <row r="13">
      <c r="C13" t="inlineStr">
        <is>
          <t>1Q</t>
        </is>
      </c>
    </row>
    <row r="14">
      <c r="C14" t="inlineStr">
        <is>
          <t>2Q</t>
        </is>
      </c>
      <c r="D14" s="39">
        <f>SUM('Daily Buybacks'!C4:C4)/1000000</f>
        <v/>
      </c>
      <c r="E14" s="40">
        <f>SUM('Daily Buybacks'!E4:E33)/1000000</f>
        <v/>
      </c>
      <c r="F14" s="17">
        <f>E14/$E$19</f>
        <v/>
      </c>
    </row>
    <row r="15">
      <c r="C15" t="inlineStr">
        <is>
          <t>3Q</t>
        </is>
      </c>
      <c r="D15" s="39">
        <f>SUM('Daily Buybacks'!#REF!)/1000000</f>
        <v/>
      </c>
      <c r="E15" s="40">
        <f>SUM('Daily Buybacks'!#REF!)/1000000</f>
        <v/>
      </c>
      <c r="F15" s="17">
        <f>(E15+E14)/$E$19</f>
        <v/>
      </c>
    </row>
    <row r="16">
      <c r="C16" t="inlineStr">
        <is>
          <t xml:space="preserve">4Q </t>
        </is>
      </c>
      <c r="D16" s="39">
        <f>SUM('Daily Buybacks'!#REF!)/1000000</f>
        <v/>
      </c>
      <c r="E16" s="41">
        <f>SUM('Daily Buybacks'!#REF!)/1000000</f>
        <v/>
      </c>
      <c r="F16" s="17">
        <f>(E16+E15+E14)/$E$19</f>
        <v/>
      </c>
    </row>
    <row r="17">
      <c r="C17" s="15" t="n">
        <v>2026</v>
      </c>
      <c r="D17" s="39">
        <f>SUM('Daily Buybacks'!C5:C36)/1000000</f>
        <v/>
      </c>
      <c r="E17" s="41">
        <f>SUM('Daily Buybacks'!E5:E36)/1000000</f>
        <v/>
      </c>
      <c r="F17" s="17">
        <f>(E17+E16+E15+E14)/$E$19</f>
        <v/>
      </c>
    </row>
    <row r="18">
      <c r="C18" s="13" t="inlineStr">
        <is>
          <t>BB to date</t>
        </is>
      </c>
      <c r="D18" s="42">
        <f>SUM(D14:D17)</f>
        <v/>
      </c>
      <c r="E18" s="18">
        <f>SUM(E14:E17)</f>
        <v/>
      </c>
      <c r="F18" s="16">
        <f>E18/E19</f>
        <v/>
      </c>
    </row>
    <row r="19">
      <c r="C19" t="inlineStr">
        <is>
          <t>Expected total BB</t>
        </is>
      </c>
      <c r="E19" s="19" t="n">
        <v>1800</v>
      </c>
    </row>
    <row r="20">
      <c r="C20" t="inlineStr">
        <is>
          <t xml:space="preserve">Remaining BB </t>
        </is>
      </c>
      <c r="E20" s="19">
        <f>E19-E18</f>
        <v/>
      </c>
      <c r="F20" s="17">
        <f>E20/E19</f>
        <v/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Shaun Liu</dc:creator>
  <dcterms:created xmlns:dcterms="http://purl.org/dc/terms/" xmlns:xsi="http://www.w3.org/2001/XMLSchema-instance" xsi:type="dcterms:W3CDTF">2022-05-31T09:07:05Z</dcterms:created>
  <dcterms:modified xmlns:dcterms="http://purl.org/dc/terms/" xmlns:xsi="http://www.w3.org/2001/XMLSchema-instance" xsi:type="dcterms:W3CDTF">2026-10-14T10:30:06Z</dcterms:modified>
  <cp:lastModifiedBy>Uliano Simone</cp:lastModifiedBy>
</cp:coreProperties>
</file>