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4BDE56D4-E279-4C41-850C-64F4FE02603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E18" i="2"/>
  <c r="E17" i="2"/>
  <c r="E16" i="2"/>
  <c r="E5" i="2"/>
  <c r="D5" i="2"/>
  <c r="C5" i="2"/>
  <c r="E19" i="2" l="1"/>
  <c r="E21" i="2" s="1"/>
  <c r="D19" i="2"/>
  <c r="C9" i="2"/>
  <c r="D9" i="2"/>
  <c r="E9" i="2" l="1"/>
</calcChain>
</file>

<file path=xl/sharedStrings.xml><?xml version="1.0" encoding="utf-8"?>
<sst xmlns="http://schemas.openxmlformats.org/spreadsheetml/2006/main" count="24" uniqueCount="23">
  <si>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</si>
  <si>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</si>
  <si>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</si>
  <si>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</si>
  <si>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</si>
  <si>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</si>
  <si>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</si>
  <si>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</si>
  <si>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</si>
  <si>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</si>
  <si>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</si>
  <si>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</si>
  <si>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</si>
  <si>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</si>
  <si>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</si>
  <si>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BUYBACK  completato</t>
  </si>
  <si>
    <t>transaction amount (M€)</t>
  </si>
  <si>
    <t>M€</t>
  </si>
  <si>
    <t>4Q to Date</t>
  </si>
  <si>
    <t>Expected total BB</t>
  </si>
  <si>
    <t>BB to date</t>
  </si>
  <si>
    <t>% Buyback completed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</si>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</sst>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9" fontId="8" fillId="0" borderId="0" xfId="3" applyFont="1"/>
    <xf numFmtId="4" fontId="7" fillId="0" borderId="0" xfId="0" applyNumberFormat="1" applyFont="1" applyAlignment="1">
      <alignment horizontal="center" vertical="center" wrapText="1"/>
    </xf>
    <xf numFmtId="43" fontId="0" fillId="0" borderId="0" xfId="1" applyFont="1" applyBorder="1"/>
    <xf numFmtId="165" fontId="0" fillId="0" borderId="0" xfId="0" applyNumberFormat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61"/>
  <sheetViews>
    <sheetView showGridLines="0" tabSelected="1" zoomScale="85" zoomScaleNormal="85" workbookViewId="0">
      <pane xSplit="1" ySplit="3" topLeftCell="B127" activePane="bottomRight" state="frozen"/>
      <selection pane="topRight" activeCell="B1" sqref="B1"/>
      <selection pane="bottomLeft" activeCell="A4" sqref="A4"/>
      <selection pane="bottomRight" activeCell="Q143" sqref="Q143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8">
        <v>45957</v>
      </c>
      <c r="C112" s="2">
        <v>600000</v>
      </c>
      <c r="D112" s="4">
        <v>15.8489</v>
      </c>
      <c r="E112" s="2">
        <v>9509314.8000000007</v>
      </c>
      <c r="I112" s="16"/>
      <c r="J112" s="17"/>
      <c r="K112" s="18"/>
      <c r="L112" s="19"/>
    </row>
    <row r="113" spans="2:12" x14ac:dyDescent="0.25">
      <c r="B113" s="8">
        <v>45958</v>
      </c>
      <c r="C113" s="2">
        <v>631500</v>
      </c>
      <c r="D113" s="4">
        <v>15.833299999999999</v>
      </c>
      <c r="E113" s="2">
        <v>9998735.9000000004</v>
      </c>
      <c r="I113" s="16"/>
      <c r="J113" s="17"/>
      <c r="K113" s="18"/>
      <c r="L113" s="19"/>
    </row>
    <row r="114" spans="2:12" x14ac:dyDescent="0.25">
      <c r="B114" s="8">
        <v>45959</v>
      </c>
      <c r="C114" s="2">
        <v>652000</v>
      </c>
      <c r="D114" s="4">
        <v>15.9499</v>
      </c>
      <c r="E114" s="2">
        <v>10399343.93</v>
      </c>
      <c r="I114" s="16"/>
      <c r="J114" s="17"/>
      <c r="K114" s="18"/>
      <c r="L114" s="19"/>
    </row>
    <row r="115" spans="2:12" x14ac:dyDescent="0.25">
      <c r="B115" s="8">
        <v>45960</v>
      </c>
      <c r="C115" s="2">
        <v>626544</v>
      </c>
      <c r="D115" s="4">
        <v>15.874700000000001</v>
      </c>
      <c r="E115" s="2">
        <v>9946206.1799999997</v>
      </c>
      <c r="I115" s="16"/>
      <c r="J115" s="17"/>
      <c r="K115" s="18"/>
      <c r="L115" s="19"/>
    </row>
    <row r="116" spans="2:12" x14ac:dyDescent="0.25">
      <c r="B116" s="8">
        <v>45961</v>
      </c>
      <c r="C116" s="2">
        <v>637235</v>
      </c>
      <c r="D116" s="4">
        <v>15.922599999999999</v>
      </c>
      <c r="E116" s="2">
        <v>10146422.720000001</v>
      </c>
      <c r="I116" s="16"/>
      <c r="J116" s="17"/>
      <c r="K116" s="18"/>
      <c r="L116" s="19"/>
    </row>
    <row r="117" spans="2:12" x14ac:dyDescent="0.25">
      <c r="B117" s="8">
        <v>45964</v>
      </c>
      <c r="C117" s="2">
        <v>634000</v>
      </c>
      <c r="D117" s="4">
        <v>16.006499999999999</v>
      </c>
      <c r="E117" s="2">
        <v>10148126.07</v>
      </c>
      <c r="I117" s="16"/>
      <c r="J117" s="17"/>
      <c r="K117" s="18"/>
      <c r="L117" s="19"/>
    </row>
    <row r="118" spans="2:12" x14ac:dyDescent="0.25">
      <c r="B118" s="8">
        <v>45965</v>
      </c>
      <c r="C118" s="2">
        <v>614000</v>
      </c>
      <c r="D118" s="4">
        <v>15.7971</v>
      </c>
      <c r="E118" s="2">
        <v>9699389.3100000005</v>
      </c>
      <c r="I118" s="16"/>
      <c r="J118" s="17"/>
      <c r="K118" s="18"/>
      <c r="L118" s="19"/>
    </row>
    <row r="119" spans="2:12" x14ac:dyDescent="0.25">
      <c r="B119" s="8">
        <v>45966</v>
      </c>
      <c r="C119" s="2">
        <v>628000</v>
      </c>
      <c r="D119" s="4">
        <v>15.9086</v>
      </c>
      <c r="E119" s="2">
        <v>9990612.0999999996</v>
      </c>
      <c r="I119" s="16"/>
      <c r="J119" s="17"/>
      <c r="K119" s="18"/>
      <c r="L119" s="19"/>
    </row>
    <row r="120" spans="2:12" x14ac:dyDescent="0.25">
      <c r="B120" s="8">
        <v>45967</v>
      </c>
      <c r="C120" s="2">
        <v>645000</v>
      </c>
      <c r="D120" s="4">
        <v>15.924899999999999</v>
      </c>
      <c r="E120" s="2">
        <v>10271544.380000001</v>
      </c>
      <c r="I120" s="16"/>
      <c r="J120" s="17"/>
      <c r="K120" s="18"/>
      <c r="L120" s="19"/>
    </row>
    <row r="121" spans="2:12" x14ac:dyDescent="0.25">
      <c r="B121" s="8">
        <v>45968</v>
      </c>
      <c r="C121" s="2">
        <v>621690</v>
      </c>
      <c r="D121" s="4">
        <v>15.908799999999999</v>
      </c>
      <c r="E121" s="2">
        <v>9890317</v>
      </c>
      <c r="I121" s="16"/>
      <c r="J121" s="17"/>
      <c r="K121" s="18"/>
      <c r="L121" s="19"/>
    </row>
    <row r="122" spans="2:12" x14ac:dyDescent="0.25">
      <c r="B122" s="8">
        <v>45971</v>
      </c>
      <c r="C122" s="2">
        <v>623000</v>
      </c>
      <c r="D122" s="4">
        <v>16.056999999999999</v>
      </c>
      <c r="E122" s="2">
        <v>10003513.49</v>
      </c>
      <c r="I122" s="16"/>
      <c r="J122" s="17"/>
      <c r="K122" s="18"/>
      <c r="L122" s="19"/>
    </row>
    <row r="123" spans="2:12" x14ac:dyDescent="0.25">
      <c r="B123" s="8">
        <v>45972</v>
      </c>
      <c r="C123" s="2">
        <v>585000</v>
      </c>
      <c r="D123" s="4">
        <v>16.319700000000001</v>
      </c>
      <c r="E123" s="2">
        <v>9547040.8800000008</v>
      </c>
      <c r="I123" s="16"/>
      <c r="J123" s="17"/>
      <c r="K123" s="18"/>
      <c r="L123" s="19"/>
    </row>
    <row r="124" spans="2:12" x14ac:dyDescent="0.25">
      <c r="B124" s="8">
        <v>45973</v>
      </c>
      <c r="C124" s="2">
        <v>640000</v>
      </c>
      <c r="D124" s="4">
        <v>16.474299999999999</v>
      </c>
      <c r="E124" s="2">
        <v>10543523.199999999</v>
      </c>
      <c r="I124" s="16"/>
      <c r="J124" s="17"/>
      <c r="K124" s="18"/>
      <c r="L124" s="19"/>
    </row>
    <row r="125" spans="2:12" x14ac:dyDescent="0.25">
      <c r="B125" s="8">
        <v>45974</v>
      </c>
      <c r="C125" s="2">
        <v>591036</v>
      </c>
      <c r="D125" s="4">
        <v>16.440899999999999</v>
      </c>
      <c r="E125" s="2">
        <v>9717170.8599999994</v>
      </c>
      <c r="I125" s="16"/>
      <c r="J125" s="17"/>
      <c r="K125" s="18"/>
      <c r="L125" s="19"/>
    </row>
    <row r="126" spans="2:12" x14ac:dyDescent="0.25">
      <c r="B126" s="8">
        <v>45975</v>
      </c>
      <c r="C126" s="2">
        <v>621241</v>
      </c>
      <c r="D126" s="4">
        <v>16.400600000000001</v>
      </c>
      <c r="E126" s="2">
        <v>10188742.539999999</v>
      </c>
      <c r="I126" s="16"/>
      <c r="J126" s="17"/>
      <c r="K126" s="18"/>
      <c r="L126" s="19"/>
    </row>
    <row r="127" spans="2:12" x14ac:dyDescent="0.25">
      <c r="B127" s="8">
        <v>45978</v>
      </c>
      <c r="C127" s="2">
        <v>604654</v>
      </c>
      <c r="D127" s="4">
        <v>16.538399999999999</v>
      </c>
      <c r="E127" s="2">
        <v>9999987.3399999999</v>
      </c>
      <c r="I127" s="16"/>
      <c r="J127" s="17"/>
      <c r="K127" s="18"/>
      <c r="L127" s="19"/>
    </row>
    <row r="128" spans="2:12" x14ac:dyDescent="0.25">
      <c r="B128" s="8">
        <v>45986</v>
      </c>
      <c r="C128" s="2">
        <v>665000</v>
      </c>
      <c r="D128" s="4">
        <v>15.757099999999999</v>
      </c>
      <c r="E128" s="2">
        <v>10478487.460000001</v>
      </c>
      <c r="I128" s="16"/>
      <c r="J128" s="17"/>
      <c r="K128" s="18"/>
      <c r="L128" s="19"/>
    </row>
    <row r="129" spans="2:12" x14ac:dyDescent="0.25">
      <c r="B129" s="8">
        <v>45987</v>
      </c>
      <c r="C129" s="2">
        <v>597000</v>
      </c>
      <c r="D129" s="4">
        <v>15.944100000000001</v>
      </c>
      <c r="E129" s="2">
        <v>9518612.1799999997</v>
      </c>
      <c r="I129" s="16"/>
      <c r="J129" s="17"/>
      <c r="K129" s="18"/>
      <c r="L129" s="19"/>
    </row>
    <row r="130" spans="2:12" x14ac:dyDescent="0.25">
      <c r="B130" s="8">
        <v>45988</v>
      </c>
      <c r="C130" s="2">
        <v>619000</v>
      </c>
      <c r="D130" s="4">
        <v>15.912699999999999</v>
      </c>
      <c r="E130" s="2">
        <v>9849938.4000000004</v>
      </c>
      <c r="I130" s="16"/>
      <c r="J130" s="17"/>
      <c r="K130" s="18"/>
      <c r="L130" s="19"/>
    </row>
    <row r="131" spans="2:12" x14ac:dyDescent="0.25">
      <c r="B131" s="8">
        <v>45989</v>
      </c>
      <c r="C131" s="2">
        <v>633082</v>
      </c>
      <c r="D131" s="4">
        <v>16.037400000000002</v>
      </c>
      <c r="E131" s="2">
        <v>10152961.41</v>
      </c>
      <c r="I131" s="16"/>
      <c r="J131" s="17"/>
      <c r="K131" s="18"/>
      <c r="L131" s="19"/>
    </row>
    <row r="132" spans="2:12" x14ac:dyDescent="0.25">
      <c r="B132" s="8">
        <v>45992</v>
      </c>
      <c r="C132" s="2">
        <v>590000</v>
      </c>
      <c r="D132" s="4">
        <v>16.1037</v>
      </c>
      <c r="E132" s="2">
        <v>9501179.4600000009</v>
      </c>
      <c r="I132" s="16"/>
      <c r="J132" s="17"/>
      <c r="K132" s="18"/>
      <c r="L132" s="19"/>
    </row>
    <row r="133" spans="2:12" x14ac:dyDescent="0.25">
      <c r="B133" s="8">
        <v>45993</v>
      </c>
      <c r="C133" s="2">
        <v>626000</v>
      </c>
      <c r="D133" s="4">
        <v>16.180299999999999</v>
      </c>
      <c r="E133" s="2">
        <v>10128875.310000001</v>
      </c>
      <c r="I133" s="16"/>
      <c r="J133" s="17"/>
      <c r="K133" s="18"/>
      <c r="L133" s="19"/>
    </row>
    <row r="134" spans="2:12" x14ac:dyDescent="0.25">
      <c r="B134" s="8">
        <v>45994</v>
      </c>
      <c r="C134" s="2">
        <v>615000</v>
      </c>
      <c r="D134" s="4">
        <v>16.3202</v>
      </c>
      <c r="E134" s="2">
        <v>10036946.99</v>
      </c>
      <c r="I134" s="16"/>
      <c r="J134" s="17"/>
      <c r="K134" s="18"/>
      <c r="L134" s="19"/>
    </row>
    <row r="135" spans="2:12" x14ac:dyDescent="0.25">
      <c r="B135" s="8">
        <v>45995</v>
      </c>
      <c r="C135" s="2">
        <v>800000</v>
      </c>
      <c r="D135" s="4">
        <v>16.305299999999999</v>
      </c>
      <c r="E135" s="2">
        <v>13044217.6</v>
      </c>
      <c r="I135" s="16"/>
      <c r="J135" s="17"/>
      <c r="K135" s="18"/>
      <c r="L135" s="19"/>
    </row>
    <row r="136" spans="2:12" x14ac:dyDescent="0.25">
      <c r="B136" s="8">
        <v>45996</v>
      </c>
      <c r="C136" s="2">
        <v>1163333</v>
      </c>
      <c r="D136" s="4">
        <v>16.055700000000002</v>
      </c>
      <c r="E136" s="2">
        <v>18678087.260000002</v>
      </c>
      <c r="I136" s="16"/>
      <c r="J136" s="17"/>
      <c r="K136" s="18"/>
      <c r="L136" s="19"/>
    </row>
    <row r="137" spans="2:12" x14ac:dyDescent="0.25">
      <c r="B137" s="8">
        <v>45999</v>
      </c>
      <c r="C137" s="2">
        <v>1099675</v>
      </c>
      <c r="D137" s="4">
        <v>16.071000000000002</v>
      </c>
      <c r="E137" s="2">
        <v>17672928.609999999</v>
      </c>
      <c r="I137" s="16"/>
      <c r="J137" s="17"/>
      <c r="K137" s="18"/>
      <c r="L137" s="19"/>
    </row>
    <row r="138" spans="2:12" x14ac:dyDescent="0.25">
      <c r="B138" s="8">
        <v>46000</v>
      </c>
      <c r="C138" s="2">
        <v>1100000</v>
      </c>
      <c r="D138" s="4">
        <v>16.107700000000001</v>
      </c>
      <c r="E138" s="2">
        <v>17718504.100000001</v>
      </c>
      <c r="I138" s="16"/>
      <c r="J138" s="17"/>
      <c r="K138" s="18"/>
      <c r="L138" s="19"/>
    </row>
    <row r="139" spans="2:12" x14ac:dyDescent="0.25">
      <c r="B139" s="8">
        <v>46001</v>
      </c>
      <c r="C139" s="2">
        <v>1100000</v>
      </c>
      <c r="D139" s="4">
        <v>16.1417</v>
      </c>
      <c r="E139" s="2">
        <v>17755882.100000001</v>
      </c>
      <c r="I139" s="16"/>
      <c r="J139" s="17"/>
      <c r="K139" s="18"/>
      <c r="L139" s="19"/>
    </row>
    <row r="140" spans="2:12" x14ac:dyDescent="0.25">
      <c r="B140" s="8">
        <v>46002</v>
      </c>
      <c r="C140" s="2">
        <v>1100000</v>
      </c>
      <c r="D140" s="4">
        <v>15.9903</v>
      </c>
      <c r="E140" s="2">
        <v>17589317.899999999</v>
      </c>
      <c r="I140" s="16"/>
      <c r="J140" s="17"/>
      <c r="K140" s="18"/>
      <c r="L140" s="19"/>
    </row>
    <row r="141" spans="2:12" x14ac:dyDescent="0.25">
      <c r="B141" s="8">
        <v>46003</v>
      </c>
      <c r="C141" s="2">
        <v>1130000</v>
      </c>
      <c r="D141" s="4">
        <v>15.972099999999999</v>
      </c>
      <c r="E141" s="2">
        <v>18048424.41</v>
      </c>
      <c r="I141" s="16"/>
      <c r="J141" s="17"/>
      <c r="K141" s="18"/>
      <c r="L141" s="19"/>
    </row>
    <row r="142" spans="2:12" x14ac:dyDescent="0.25">
      <c r="B142" s="8">
        <v>46006</v>
      </c>
      <c r="C142" s="2">
        <v>1100000</v>
      </c>
      <c r="D142" s="4">
        <v>16.0214</v>
      </c>
      <c r="E142" s="2">
        <v>17623501.5</v>
      </c>
      <c r="I142" s="16"/>
      <c r="J142" s="17"/>
      <c r="K142" s="18"/>
      <c r="L142" s="19"/>
    </row>
    <row r="143" spans="2:12" x14ac:dyDescent="0.25">
      <c r="B143" s="8">
        <v>46007</v>
      </c>
      <c r="C143" s="2">
        <v>1150000</v>
      </c>
      <c r="D143" s="4">
        <v>15.761900000000001</v>
      </c>
      <c r="E143" s="2">
        <v>18126143.600000001</v>
      </c>
      <c r="I143" s="16"/>
      <c r="J143" s="17"/>
      <c r="K143" s="18"/>
      <c r="L143" s="19"/>
    </row>
    <row r="144" spans="2:12" x14ac:dyDescent="0.25">
      <c r="B144" s="8">
        <v>46008</v>
      </c>
      <c r="C144" s="2">
        <v>1068000</v>
      </c>
      <c r="D144" s="4">
        <v>15.730399999999999</v>
      </c>
      <c r="E144" s="2">
        <v>16800104.579999998</v>
      </c>
      <c r="I144" s="16"/>
      <c r="J144" s="17"/>
      <c r="K144" s="18"/>
      <c r="L144" s="19"/>
    </row>
    <row r="145" spans="2:12" x14ac:dyDescent="0.25">
      <c r="B145" s="8">
        <v>46009</v>
      </c>
      <c r="C145" s="2">
        <v>1157689</v>
      </c>
      <c r="D145" s="4">
        <v>15.725099999999999</v>
      </c>
      <c r="E145" s="2">
        <v>18204728.989999998</v>
      </c>
      <c r="I145" s="16"/>
      <c r="J145" s="17"/>
      <c r="K145" s="18"/>
      <c r="L145" s="19"/>
    </row>
    <row r="146" spans="2:12" x14ac:dyDescent="0.25">
      <c r="B146" s="8">
        <v>46010</v>
      </c>
      <c r="C146" s="2">
        <v>1200000</v>
      </c>
      <c r="D146" s="4">
        <v>15.8172</v>
      </c>
      <c r="E146" s="2">
        <v>18980606.399999999</v>
      </c>
      <c r="I146" s="16"/>
      <c r="J146" s="17"/>
      <c r="K146" s="18"/>
      <c r="L146" s="19"/>
    </row>
    <row r="147" spans="2:12" x14ac:dyDescent="0.25">
      <c r="B147" s="8">
        <v>46013</v>
      </c>
      <c r="C147" s="2">
        <v>918000</v>
      </c>
      <c r="D147" s="4">
        <v>16.0124</v>
      </c>
      <c r="E147" s="2">
        <v>14699369.43</v>
      </c>
      <c r="I147" s="16"/>
      <c r="J147" s="17"/>
      <c r="K147" s="18"/>
      <c r="L147" s="19"/>
    </row>
    <row r="148" spans="2:12" x14ac:dyDescent="0.25">
      <c r="B148" s="8">
        <v>46014</v>
      </c>
      <c r="C148" s="2">
        <v>957245</v>
      </c>
      <c r="D148" s="4">
        <v>16.028700000000001</v>
      </c>
      <c r="E148" s="2">
        <v>15343351.77</v>
      </c>
      <c r="I148" s="16"/>
      <c r="J148" s="17"/>
      <c r="K148" s="18"/>
      <c r="L148" s="19"/>
    </row>
    <row r="149" spans="2:12" x14ac:dyDescent="0.25">
      <c r="B149" s="8">
        <v>46020</v>
      </c>
      <c r="C149" s="2">
        <v>664859</v>
      </c>
      <c r="D149" s="4">
        <v>16.010300000000001</v>
      </c>
      <c r="E149" s="2">
        <v>10644581.41</v>
      </c>
      <c r="I149" s="16"/>
      <c r="J149" s="17"/>
      <c r="K149" s="18"/>
      <c r="L149" s="19"/>
    </row>
    <row r="150" spans="2:12" x14ac:dyDescent="0.25">
      <c r="B150" s="8">
        <v>46021</v>
      </c>
      <c r="C150" s="2">
        <v>580049</v>
      </c>
      <c r="D150" s="4">
        <v>16.094200000000001</v>
      </c>
      <c r="E150" s="2">
        <v>9335406.6300000008</v>
      </c>
      <c r="I150" s="16"/>
      <c r="J150" s="17"/>
      <c r="K150" s="18"/>
      <c r="L150" s="19"/>
    </row>
    <row r="151" spans="2:12" x14ac:dyDescent="0.25">
      <c r="B151" s="8">
        <v>46024</v>
      </c>
      <c r="C151" s="2">
        <v>612974</v>
      </c>
      <c r="D151" s="4">
        <v>16.346499999999999</v>
      </c>
      <c r="E151" s="2">
        <v>10020004.619999999</v>
      </c>
      <c r="I151" s="16"/>
      <c r="J151" s="17"/>
      <c r="K151" s="18"/>
      <c r="L151" s="19"/>
    </row>
    <row r="152" spans="2:12" x14ac:dyDescent="0.25">
      <c r="B152" s="30"/>
      <c r="C152" s="21"/>
      <c r="D152" s="29"/>
      <c r="E152" s="21"/>
      <c r="I152" s="16"/>
      <c r="J152" s="17"/>
      <c r="K152" s="18"/>
      <c r="L152" s="19"/>
    </row>
    <row r="153" spans="2:12" x14ac:dyDescent="0.25">
      <c r="B153" s="30"/>
      <c r="C153" s="21"/>
      <c r="D153" s="29"/>
      <c r="E153" s="21"/>
      <c r="I153" s="16"/>
      <c r="J153" s="17"/>
      <c r="K153" s="18"/>
      <c r="L153" s="19"/>
    </row>
    <row r="154" spans="2:12" x14ac:dyDescent="0.25">
      <c r="B154" s="30"/>
      <c r="C154" s="21"/>
      <c r="D154" s="29"/>
      <c r="E154" s="21"/>
      <c r="I154" s="16"/>
      <c r="J154" s="17"/>
      <c r="K154" s="18"/>
      <c r="L154" s="19"/>
    </row>
    <row r="155" spans="2:12" x14ac:dyDescent="0.25">
      <c r="B155" s="20"/>
      <c r="C155" s="21"/>
      <c r="D155" s="29"/>
      <c r="E155" s="21"/>
      <c r="I155" s="16"/>
      <c r="J155" s="17"/>
      <c r="K155" s="18"/>
      <c r="L155" s="19"/>
    </row>
    <row r="156" spans="2:12" x14ac:dyDescent="0.25">
      <c r="B156" s="20"/>
      <c r="C156" s="17"/>
      <c r="D156" s="18"/>
      <c r="E156" s="28"/>
      <c r="I156" s="16"/>
      <c r="J156" s="17"/>
      <c r="K156" s="18"/>
      <c r="L156" s="19"/>
    </row>
    <row r="157" spans="2:12" x14ac:dyDescent="0.25">
      <c r="B157" s="20"/>
      <c r="C157" s="21"/>
      <c r="D157" s="22"/>
      <c r="E157" s="21"/>
    </row>
    <row r="158" spans="2:12" x14ac:dyDescent="0.25">
      <c r="B158" s="5" t="s">
        <v>9</v>
      </c>
      <c r="C158" s="1"/>
      <c r="D158" s="1"/>
      <c r="E158" s="1"/>
    </row>
    <row r="159" spans="2:12" x14ac:dyDescent="0.25">
      <c r="B159" s="12" t="s">
        <v>5</v>
      </c>
      <c r="C159" s="11" t="s">
        <v>8</v>
      </c>
      <c r="D159" s="14"/>
      <c r="E159" s="15"/>
      <c r="F159" s="13"/>
    </row>
    <row r="161" spans="4:5" x14ac:dyDescent="0.25">
      <c r="D161" s="14"/>
      <c r="E161" s="15"/>
    </row>
  </sheetData>
  <hyperlinks>
    <hyperlink ref="C159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I21"/>
  <sheetViews>
    <sheetView workbookViewId="0">
      <selection activeCell="G33" sqref="G33"/>
    </sheetView>
  </sheetViews>
  <sheetFormatPr defaultRowHeight="15" x14ac:dyDescent="0.25"/>
  <cols>
    <col min="3" max="3" width="21.42578125" bestFit="1" customWidth="1"/>
    <col min="4" max="4" width="19.7109375" customWidth="1"/>
    <col min="5" max="5" width="33.42578125" customWidth="1"/>
    <col min="6" max="6" width="9.42578125" bestFit="1" customWidth="1"/>
    <col min="7" max="7" width="15.7109375" bestFit="1" customWidth="1"/>
    <col min="9" max="9" width="14.140625" hidden="1" customWidth="1"/>
  </cols>
  <sheetData>
    <row r="4" spans="3:9" x14ac:dyDescent="0.25">
      <c r="C4" s="7" t="s">
        <v>3</v>
      </c>
      <c r="D4" s="7" t="s">
        <v>1</v>
      </c>
      <c r="E4" s="3" t="s">
        <v>11</v>
      </c>
    </row>
    <row r="5" spans="3:9" ht="27" customHeight="1" x14ac:dyDescent="0.25">
      <c r="C5" s="9">
        <f>+MAX('Daily Buybacks'!B4:B500137)</f>
        <v>46024</v>
      </c>
      <c r="D5" s="6">
        <f>+SUM('Daily Buybacks'!C4:C215)</f>
        <v>102868729</v>
      </c>
      <c r="E5" s="6">
        <f>+SUM('Daily Buybacks'!E4:E215)/1000</f>
        <v>1529999.9903399996</v>
      </c>
      <c r="I5" s="24">
        <v>140000</v>
      </c>
    </row>
    <row r="8" spans="3:9" ht="27.75" hidden="1" customHeight="1" x14ac:dyDescent="0.25">
      <c r="C8" s="7" t="s">
        <v>7</v>
      </c>
      <c r="D8" s="7" t="s">
        <v>6</v>
      </c>
      <c r="E8" s="3" t="s">
        <v>10</v>
      </c>
    </row>
    <row r="9" spans="3:9" ht="27" hidden="1" customHeight="1" x14ac:dyDescent="0.25">
      <c r="C9" s="9">
        <f>+C5</f>
        <v>46024</v>
      </c>
      <c r="D9" s="6">
        <f>+D5</f>
        <v>102868729</v>
      </c>
      <c r="E9" s="6">
        <f>+E5</f>
        <v>1529999.9903399996</v>
      </c>
      <c r="G9" s="23"/>
    </row>
    <row r="12" spans="3:9" x14ac:dyDescent="0.25">
      <c r="E12" s="1"/>
    </row>
    <row r="13" spans="3:9" x14ac:dyDescent="0.25">
      <c r="E13" s="10"/>
    </row>
    <row r="14" spans="3:9" x14ac:dyDescent="0.25">
      <c r="C14" s="7" t="s">
        <v>15</v>
      </c>
      <c r="D14" s="7" t="s">
        <v>22</v>
      </c>
      <c r="E14" s="3" t="s">
        <v>16</v>
      </c>
    </row>
    <row r="15" spans="3:9" x14ac:dyDescent="0.25">
      <c r="C15" t="s">
        <v>12</v>
      </c>
    </row>
    <row r="16" spans="3:9" x14ac:dyDescent="0.25">
      <c r="C16" t="s">
        <v>13</v>
      </c>
      <c r="D16">
        <f>SUM('Daily Buybacks'!C4:C33)/1000000</f>
        <v>22.236260000000001</v>
      </c>
      <c r="E16" s="1">
        <f>SUM('Daily Buybacks'!E4:E33)/1000000</f>
        <v>300.00103946000002</v>
      </c>
    </row>
    <row r="17" spans="3:6" x14ac:dyDescent="0.25">
      <c r="C17" t="s">
        <v>14</v>
      </c>
      <c r="D17">
        <f>SUM('Daily Buybacks'!C34:C93)/1000000</f>
        <v>37.907767</v>
      </c>
      <c r="E17" s="1">
        <f>SUM('Daily Buybacks'!E34:E93)/1000000</f>
        <v>556.28930270000001</v>
      </c>
      <c r="F17" s="23"/>
    </row>
    <row r="18" spans="3:6" x14ac:dyDescent="0.25">
      <c r="C18" t="s">
        <v>18</v>
      </c>
      <c r="D18">
        <f>SUM('Daily Buybacks'!C94:C354)/1000000</f>
        <v>42.724702000000001</v>
      </c>
      <c r="E18" s="10">
        <f>SUM('Daily Buybacks'!E94:E354)/1000000</f>
        <v>673.70964817999993</v>
      </c>
    </row>
    <row r="19" spans="3:6" x14ac:dyDescent="0.25">
      <c r="C19" s="25" t="s">
        <v>20</v>
      </c>
      <c r="D19" s="26">
        <f>SUM(D16:D18)</f>
        <v>102.868729</v>
      </c>
      <c r="E19" s="26">
        <f>SUM(E16:E18)</f>
        <v>1529.9999903399998</v>
      </c>
    </row>
    <row r="20" spans="3:6" x14ac:dyDescent="0.25">
      <c r="C20" t="s">
        <v>19</v>
      </c>
      <c r="E20">
        <v>1800</v>
      </c>
      <c r="F20" t="s">
        <v>17</v>
      </c>
    </row>
    <row r="21" spans="3:6" x14ac:dyDescent="0.25">
      <c r="C21" t="s">
        <v>21</v>
      </c>
      <c r="E21" s="27">
        <f>E19/E20</f>
        <v>0.8499999946333332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2026-01-07T09:04:22Z</dcterms:modified>
</cp:coreProperties>
</file>