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02069832-64D3-404C-BCFA-E6146EF105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19" i="2" s="1"/>
  <c r="E21" i="2" s="1"/>
  <c r="E5" i="2"/>
  <c r="D5" i="2"/>
  <c r="C5" i="2"/>
  <c r="D19" i="2" l="1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<sst xmlns="http://schemas.openxmlformats.org/spreadsheetml/2006/main" count="24" uniqueCount="23">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</sst>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43" fontId="0" fillId="0" borderId="0" xfId="1" applyFont="1" applyBorder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12"/>
  <sheetViews>
    <sheetView showGridLines="0" tabSelected="1" zoomScale="85" zoomScaleNormal="85" workbookViewId="0">
      <pane xSplit="1" ySplit="3" topLeftCell="B76" activePane="bottomRight" state="frozen"/>
      <selection pane="topRight" activeCell="B1" sqref="B1"/>
      <selection pane="bottomLeft" activeCell="A4" sqref="A4"/>
      <selection pane="bottomRight" activeCell="R97" sqref="R97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20"/>
      <c r="C107" s="21"/>
      <c r="D107" s="25"/>
      <c r="E107" s="21"/>
      <c r="I107" s="16"/>
      <c r="J107" s="17"/>
      <c r="K107" s="18"/>
      <c r="L107" s="19"/>
    </row>
    <row r="108" spans="2:12" x14ac:dyDescent="0.25">
      <c r="B108" s="20"/>
      <c r="C108" s="21"/>
      <c r="D108" s="22"/>
      <c r="E108" s="21"/>
    </row>
    <row r="109" spans="2:12" x14ac:dyDescent="0.25">
      <c r="B109" s="5" t="s">
        <v>9</v>
      </c>
      <c r="C109" s="1"/>
      <c r="D109" s="1"/>
      <c r="E109" s="1"/>
    </row>
    <row r="110" spans="2:12" x14ac:dyDescent="0.25">
      <c r="B110" s="12" t="s">
        <v>5</v>
      </c>
      <c r="C110" s="11" t="s">
        <v>8</v>
      </c>
      <c r="D110" s="14"/>
      <c r="E110" s="15"/>
      <c r="F110" s="13"/>
    </row>
    <row r="112" spans="2:12" x14ac:dyDescent="0.25">
      <c r="D112" s="14"/>
      <c r="E112" s="15"/>
    </row>
  </sheetData>
  <hyperlinks>
    <hyperlink ref="C110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C5" sqref="C4:E5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Buybacks'!B4:B500088)</f>
        <v>45947</v>
      </c>
      <c r="D5" s="6">
        <f>+SUM('Daily Buybacks'!C4:C166)</f>
        <v>68395608</v>
      </c>
      <c r="E5" s="6">
        <f>+SUM('Daily Buybacks'!E4:E166)/1000</f>
        <v>980047.84559999977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45947</v>
      </c>
      <c r="D9" s="6">
        <f>+D5</f>
        <v>68395608</v>
      </c>
      <c r="E9" s="6">
        <f>+E5</f>
        <v>980047.84559999977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Buybacks'!C94:C305)/1000000</f>
        <v>8.2515809999999998</v>
      </c>
      <c r="E18" s="10">
        <f>SUM('Daily Buybacks'!E94:E305)/1000000</f>
        <v>123.75750343999999</v>
      </c>
    </row>
    <row r="19" spans="3:6" x14ac:dyDescent="0.25">
      <c r="C19" s="26" t="s">
        <v>20</v>
      </c>
      <c r="D19" s="27">
        <f>SUM(D16:D18)</f>
        <v>68.395607999999996</v>
      </c>
      <c r="E19" s="27">
        <f>SUM(E16:E18)</f>
        <v>980.04784560000007</v>
      </c>
    </row>
    <row r="20" spans="3:6" x14ac:dyDescent="0.25">
      <c r="C20" t="s">
        <v>19</v>
      </c>
      <c r="F20" t="s">
        <v>17</v>
      </c>
    </row>
    <row r="21" spans="3:6" x14ac:dyDescent="0.25">
      <c r="C21" t="s">
        <v>21</v>
      </c>
      <c r="E21" s="28" t="e">
        <f>E19/E20</f>
        <v>#DIV/0!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2025-10-22T07:54:20Z</dcterms:modified>
</cp:coreProperties>
</file>