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S:\10. SITO WEB + REPLAB\UPDATES\Remuneration page\2025\BB 25-26\"/>
    </mc:Choice>
  </mc:AlternateContent>
  <xr:revisionPtr revIDLastSave="0" documentId="13_ncr:1_{9C06CE7E-2DE1-451B-9DBA-6FAF070988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ily Buybacks" sheetId="1" r:id="rId1"/>
    <sheet name="Total Buybacks" sheetId="2" state="hidden" r:id="rId2"/>
  </sheets>
  <definedNames>
    <definedName name="_Hlk151380520" localSheetId="0">'Daily Buybacks'!#REF!</definedName>
    <definedName name="_Hlk151380532" localSheetId="0">'Daily Buybacks'!#REF!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  <c r="D17" i="2"/>
  <c r="D16" i="2"/>
  <c r="E18" i="2"/>
  <c r="E17" i="2"/>
  <c r="E16" i="2"/>
  <c r="E5" i="2"/>
  <c r="D5" i="2"/>
  <c r="C5" i="2"/>
  <c r="E19" i="2" l="1"/>
  <c r="E21" i="2" s="1"/>
  <c r="D19" i="2"/>
  <c r="C9" i="2"/>
  <c r="D9" i="2"/>
  <c r="E9" i="2" l="1"/>
</calcChain>
</file>

<file path=xl/sharedStrings.xml><?xml version="1.0" encoding="utf-8"?>
<sst xmlns="http://schemas.openxmlformats.org/spreadsheetml/2006/main" count="24" uniqueCount="23">
  <si>
    <t>Date</t>
  </si>
  <si>
    <t>Volume</t>
  </si>
  <si>
    <t>Transaction amount (EURO)</t>
  </si>
  <si>
    <t>Buybacks to Date:</t>
  </si>
  <si>
    <t>Transaction Weighted Avg Price (EURO)</t>
  </si>
  <si>
    <t xml:space="preserve">Press Release: </t>
  </si>
  <si>
    <t>Volumi acquistati</t>
  </si>
  <si>
    <t>Data di riferimento</t>
  </si>
  <si>
    <t>Eni launches the new share buyback program</t>
  </si>
  <si>
    <t>The information is updated on Wednesdays on a weekly basis</t>
  </si>
  <si>
    <t>Controvalore (€ migliaia)</t>
  </si>
  <si>
    <t>Transaction amount (€ thousand)</t>
  </si>
  <si>
    <t>1Q</t>
  </si>
  <si>
    <t>2Q</t>
  </si>
  <si>
    <t>3Q</t>
  </si>
  <si>
    <t>BUYBACK  completato</t>
  </si>
  <si>
    <t>transaction amount (M€)</t>
  </si>
  <si>
    <t>M€</t>
  </si>
  <si>
    <t>4Q to Date</t>
  </si>
  <si>
    <t>Expected total BB</t>
  </si>
  <si>
    <t>BB to date</t>
  </si>
  <si>
    <t>% Buyback completed</t>
  </si>
  <si>
    <t>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</si>
</sst>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dd/mm/yy;@"/>
    <numFmt numFmtId="166" formatCode="[$€-2]\ #,##0.00;[Red]\-[$€-2]\ #,##0.00"/>
    <numFmt numFmtId="167" formatCode="_-* #,##0.00\ _€_-;\-* #,##0.00\ _€_-;_-* &quot;-&quot;??\ _€_-;_-@_-"/>
    <numFmt numFmtId="168" formatCode="_-* #,##0.0_-;\-* #,##0.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2" borderId="1" xfId="0" applyFill="1" applyBorder="1" applyAlignment="1">
      <alignment horizontal="center" vertical="center" wrapText="1"/>
    </xf>
    <xf numFmtId="43" fontId="0" fillId="0" borderId="1" xfId="1" applyFont="1" applyBorder="1"/>
    <xf numFmtId="0" fontId="2" fillId="0" borderId="0" xfId="0" applyFont="1"/>
    <xf numFmtId="164" fontId="3" fillId="0" borderId="1" xfId="1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0" fontId="4" fillId="0" borderId="0" xfId="2"/>
    <xf numFmtId="0" fontId="2" fillId="3" borderId="0" xfId="0" applyFont="1" applyFill="1"/>
    <xf numFmtId="0" fontId="0" fillId="3" borderId="0" xfId="0" applyFill="1"/>
    <xf numFmtId="0" fontId="5" fillId="3" borderId="0" xfId="0" applyFont="1" applyFill="1"/>
    <xf numFmtId="164" fontId="5" fillId="3" borderId="0" xfId="1" applyNumberFormat="1" applyFont="1" applyFill="1"/>
    <xf numFmtId="14" fontId="6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164" fontId="0" fillId="0" borderId="0" xfId="1" applyNumberFormat="1" applyFont="1" applyBorder="1"/>
    <xf numFmtId="166" fontId="0" fillId="0" borderId="0" xfId="1" applyNumberFormat="1" applyFont="1" applyBorder="1"/>
    <xf numFmtId="167" fontId="0" fillId="0" borderId="0" xfId="0" applyNumberFormat="1"/>
    <xf numFmtId="43" fontId="0" fillId="0" borderId="0" xfId="1" applyFont="1"/>
    <xf numFmtId="0" fontId="0" fillId="0" borderId="2" xfId="0" applyBorder="1"/>
    <xf numFmtId="168" fontId="8" fillId="0" borderId="2" xfId="0" applyNumberFormat="1" applyFont="1" applyBorder="1"/>
    <xf numFmtId="9" fontId="8" fillId="0" borderId="0" xfId="3" applyFont="1"/>
    <xf numFmtId="43" fontId="0" fillId="0" borderId="0" xfId="1" applyFont="1" applyBorder="1"/>
    <xf numFmtId="165" fontId="0" fillId="0" borderId="0" xfId="0" applyNumberFormat="1" applyBorder="1" applyAlignment="1">
      <alignment horizontal="center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i.com/en-IT/media/press-release/2025/05/eni-launches-the-new-share-buyback-program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133"/>
  <sheetViews>
    <sheetView showGridLines="0" tabSelected="1" zoomScale="85" zoomScaleNormal="85" workbookViewId="0">
      <pane xSplit="1" ySplit="3" topLeftCell="B100" activePane="bottomRight" state="frozen"/>
      <selection pane="topRight" activeCell="B1" sqref="B1"/>
      <selection pane="bottomLeft" activeCell="A4" sqref="A4"/>
      <selection pane="bottomRight" activeCell="D129" sqref="D129"/>
    </sheetView>
  </sheetViews>
  <sheetFormatPr defaultRowHeight="15" x14ac:dyDescent="0.25"/>
  <cols>
    <col min="2" max="2" width="13" customWidth="1"/>
    <col min="3" max="3" width="15.28515625" customWidth="1"/>
    <col min="4" max="4" width="18.42578125" customWidth="1"/>
    <col min="5" max="5" width="20.42578125" customWidth="1"/>
    <col min="7" max="9" width="18.140625" customWidth="1"/>
    <col min="11" max="11" width="10.85546875" bestFit="1" customWidth="1"/>
  </cols>
  <sheetData>
    <row r="3" spans="2:12" ht="45" x14ac:dyDescent="0.25">
      <c r="B3" s="3" t="s">
        <v>0</v>
      </c>
      <c r="C3" s="3" t="s">
        <v>1</v>
      </c>
      <c r="D3" s="3" t="s">
        <v>4</v>
      </c>
      <c r="E3" s="3" t="s">
        <v>2</v>
      </c>
    </row>
    <row r="4" spans="2:12" x14ac:dyDescent="0.25">
      <c r="B4" s="8">
        <v>45797</v>
      </c>
      <c r="C4" s="2">
        <v>766400</v>
      </c>
      <c r="D4" s="4">
        <v>13.046900000000001</v>
      </c>
      <c r="E4" s="2">
        <v>9999141.0899999999</v>
      </c>
    </row>
    <row r="5" spans="2:12" x14ac:dyDescent="0.25">
      <c r="B5" s="8">
        <v>45798</v>
      </c>
      <c r="C5" s="2">
        <v>763976</v>
      </c>
      <c r="D5" s="4">
        <v>13.089399999999999</v>
      </c>
      <c r="E5" s="2">
        <v>9999995.8599999994</v>
      </c>
    </row>
    <row r="6" spans="2:12" x14ac:dyDescent="0.25">
      <c r="B6" s="8">
        <v>45799</v>
      </c>
      <c r="C6" s="2">
        <v>778724</v>
      </c>
      <c r="D6" s="4">
        <v>12.8415</v>
      </c>
      <c r="E6" s="2">
        <v>9999992.0299999993</v>
      </c>
    </row>
    <row r="7" spans="2:12" x14ac:dyDescent="0.25">
      <c r="B7" s="8">
        <v>45800</v>
      </c>
      <c r="C7" s="2">
        <v>781700</v>
      </c>
      <c r="D7" s="4">
        <v>12.793699999999999</v>
      </c>
      <c r="E7" s="2">
        <v>10000796.99</v>
      </c>
      <c r="I7" s="16"/>
      <c r="J7" s="17"/>
      <c r="K7" s="18"/>
      <c r="L7" s="19"/>
    </row>
    <row r="8" spans="2:12" x14ac:dyDescent="0.25">
      <c r="B8" s="8">
        <v>45803</v>
      </c>
      <c r="C8" s="2">
        <v>774705</v>
      </c>
      <c r="D8" s="4">
        <v>12.908200000000001</v>
      </c>
      <c r="E8" s="2">
        <v>10000041.66</v>
      </c>
      <c r="I8" s="16"/>
      <c r="J8" s="17"/>
      <c r="K8" s="18"/>
      <c r="L8" s="19"/>
    </row>
    <row r="9" spans="2:12" x14ac:dyDescent="0.25">
      <c r="B9" s="8">
        <v>45804</v>
      </c>
      <c r="C9" s="2">
        <v>769400</v>
      </c>
      <c r="D9" s="4">
        <v>12.9979</v>
      </c>
      <c r="E9" s="2">
        <v>10000615.039999999</v>
      </c>
      <c r="I9" s="16"/>
      <c r="J9" s="17"/>
      <c r="K9" s="18"/>
      <c r="L9" s="19"/>
    </row>
    <row r="10" spans="2:12" x14ac:dyDescent="0.25">
      <c r="B10" s="8">
        <v>45805</v>
      </c>
      <c r="C10" s="2">
        <v>768003</v>
      </c>
      <c r="D10" s="4">
        <v>13.020799999999999</v>
      </c>
      <c r="E10" s="2">
        <v>9999998.8699999992</v>
      </c>
      <c r="I10" s="16"/>
      <c r="J10" s="17"/>
      <c r="K10" s="18"/>
      <c r="L10" s="19"/>
    </row>
    <row r="11" spans="2:12" x14ac:dyDescent="0.25">
      <c r="B11" s="8">
        <v>45806</v>
      </c>
      <c r="C11" s="2">
        <v>769000</v>
      </c>
      <c r="D11" s="4">
        <v>13.004899999999999</v>
      </c>
      <c r="E11" s="2">
        <v>10000755.800000001</v>
      </c>
      <c r="I11" s="16"/>
      <c r="J11" s="17"/>
      <c r="K11" s="18"/>
      <c r="L11" s="19"/>
    </row>
    <row r="12" spans="2:12" x14ac:dyDescent="0.25">
      <c r="B12" s="8">
        <v>45807</v>
      </c>
      <c r="C12" s="2">
        <v>768000</v>
      </c>
      <c r="D12" s="4">
        <v>13.0227</v>
      </c>
      <c r="E12" s="2">
        <v>10001458.939999999</v>
      </c>
      <c r="I12" s="16"/>
      <c r="J12" s="17"/>
      <c r="K12" s="18"/>
      <c r="L12" s="19"/>
    </row>
    <row r="13" spans="2:12" x14ac:dyDescent="0.25">
      <c r="B13" s="8">
        <v>45810</v>
      </c>
      <c r="C13" s="2">
        <v>761400</v>
      </c>
      <c r="D13" s="4">
        <v>13.133599999999999</v>
      </c>
      <c r="E13" s="2">
        <v>9999929.1300000008</v>
      </c>
      <c r="I13" s="16"/>
      <c r="J13" s="17"/>
      <c r="K13" s="18"/>
      <c r="L13" s="19"/>
    </row>
    <row r="14" spans="2:12" x14ac:dyDescent="0.25">
      <c r="B14" s="8">
        <v>45811</v>
      </c>
      <c r="C14" s="2">
        <v>756612</v>
      </c>
      <c r="D14" s="4">
        <v>13.216799999999999</v>
      </c>
      <c r="E14" s="2">
        <v>9999987.2100000009</v>
      </c>
      <c r="I14" s="16"/>
      <c r="J14" s="17"/>
      <c r="K14" s="18"/>
      <c r="L14" s="19"/>
    </row>
    <row r="15" spans="2:12" x14ac:dyDescent="0.25">
      <c r="B15" s="8">
        <v>45812</v>
      </c>
      <c r="C15" s="2">
        <v>752000</v>
      </c>
      <c r="D15" s="4">
        <v>13.2997</v>
      </c>
      <c r="E15" s="2">
        <v>10001379.66</v>
      </c>
      <c r="I15" s="16"/>
      <c r="J15" s="17"/>
      <c r="K15" s="18"/>
      <c r="L15" s="19"/>
    </row>
    <row r="16" spans="2:12" x14ac:dyDescent="0.25">
      <c r="B16" s="8">
        <v>45813</v>
      </c>
      <c r="C16" s="2">
        <v>757000</v>
      </c>
      <c r="D16" s="4">
        <v>13.2082</v>
      </c>
      <c r="E16" s="2">
        <v>9998605.1300000008</v>
      </c>
      <c r="I16" s="16"/>
      <c r="J16" s="17"/>
      <c r="K16" s="18"/>
      <c r="L16" s="19"/>
    </row>
    <row r="17" spans="2:12" x14ac:dyDescent="0.25">
      <c r="B17" s="8">
        <v>45814</v>
      </c>
      <c r="C17" s="2">
        <v>752300</v>
      </c>
      <c r="D17" s="4">
        <v>13.2933</v>
      </c>
      <c r="E17" s="2">
        <v>10000528.529999999</v>
      </c>
      <c r="I17" s="16"/>
      <c r="J17" s="17"/>
      <c r="K17" s="18"/>
      <c r="L17" s="19"/>
    </row>
    <row r="18" spans="2:12" x14ac:dyDescent="0.25">
      <c r="B18" s="8">
        <v>45817</v>
      </c>
      <c r="C18" s="2">
        <v>749250</v>
      </c>
      <c r="D18" s="4">
        <v>13.3515</v>
      </c>
      <c r="E18" s="2">
        <v>10003573.91</v>
      </c>
      <c r="I18" s="16"/>
      <c r="J18" s="17"/>
      <c r="K18" s="18"/>
      <c r="L18" s="19"/>
    </row>
    <row r="19" spans="2:12" x14ac:dyDescent="0.25">
      <c r="B19" s="8">
        <v>45818</v>
      </c>
      <c r="C19" s="2">
        <v>737700</v>
      </c>
      <c r="D19" s="4">
        <v>13.555300000000001</v>
      </c>
      <c r="E19" s="2">
        <v>9999753.6600000001</v>
      </c>
      <c r="I19" s="16"/>
      <c r="J19" s="17"/>
      <c r="K19" s="18"/>
      <c r="L19" s="19"/>
    </row>
    <row r="20" spans="2:12" x14ac:dyDescent="0.25">
      <c r="B20" s="8">
        <v>45819</v>
      </c>
      <c r="C20" s="2">
        <v>731500</v>
      </c>
      <c r="D20" s="4">
        <v>13.665699999999999</v>
      </c>
      <c r="E20" s="2">
        <v>9996479.3000000007</v>
      </c>
      <c r="I20" s="16"/>
      <c r="J20" s="17"/>
      <c r="K20" s="18"/>
      <c r="L20" s="19"/>
    </row>
    <row r="21" spans="2:12" x14ac:dyDescent="0.25">
      <c r="B21" s="8">
        <v>45820</v>
      </c>
      <c r="C21" s="2">
        <v>723800</v>
      </c>
      <c r="D21" s="4">
        <v>13.815899999999999</v>
      </c>
      <c r="E21" s="2">
        <v>9999982.4399999995</v>
      </c>
      <c r="I21" s="16"/>
      <c r="J21" s="17"/>
      <c r="K21" s="18"/>
      <c r="L21" s="19"/>
    </row>
    <row r="22" spans="2:12" x14ac:dyDescent="0.25">
      <c r="B22" s="8">
        <v>45821</v>
      </c>
      <c r="C22" s="2">
        <v>710700</v>
      </c>
      <c r="D22" s="4">
        <v>14.070600000000001</v>
      </c>
      <c r="E22" s="2">
        <v>9999949.8300000001</v>
      </c>
      <c r="I22" s="16"/>
      <c r="J22" s="17"/>
      <c r="K22" s="18"/>
      <c r="L22" s="19"/>
    </row>
    <row r="23" spans="2:12" x14ac:dyDescent="0.25">
      <c r="B23" s="8">
        <v>45824</v>
      </c>
      <c r="C23" s="2">
        <v>709560</v>
      </c>
      <c r="D23" s="4">
        <v>14.0932</v>
      </c>
      <c r="E23" s="2">
        <v>9999987.3100000005</v>
      </c>
      <c r="I23" s="16"/>
      <c r="J23" s="17"/>
      <c r="K23" s="18"/>
      <c r="L23" s="19"/>
    </row>
    <row r="24" spans="2:12" x14ac:dyDescent="0.25">
      <c r="B24" s="8">
        <v>45825</v>
      </c>
      <c r="C24" s="2">
        <v>307000</v>
      </c>
      <c r="D24" s="4">
        <v>14.106400000000001</v>
      </c>
      <c r="E24" s="2">
        <v>4330658.05</v>
      </c>
      <c r="I24" s="16"/>
      <c r="J24" s="17"/>
      <c r="K24" s="18"/>
      <c r="L24" s="19"/>
    </row>
    <row r="25" spans="2:12" x14ac:dyDescent="0.25">
      <c r="B25" s="8">
        <v>45826</v>
      </c>
      <c r="C25" s="2">
        <v>306260</v>
      </c>
      <c r="D25" s="4">
        <v>14.140700000000001</v>
      </c>
      <c r="E25" s="2">
        <v>4330728.6399999997</v>
      </c>
    </row>
    <row r="26" spans="2:12" x14ac:dyDescent="0.25">
      <c r="B26" s="8">
        <v>45827</v>
      </c>
      <c r="C26" s="2">
        <v>700196</v>
      </c>
      <c r="D26" s="4">
        <v>14.281700000000001</v>
      </c>
      <c r="E26" s="2">
        <v>9999997.6199999992</v>
      </c>
    </row>
    <row r="27" spans="2:12" x14ac:dyDescent="0.25">
      <c r="B27" s="8">
        <v>45828</v>
      </c>
      <c r="C27" s="2">
        <v>876350</v>
      </c>
      <c r="D27" s="4">
        <v>14.263500000000001</v>
      </c>
      <c r="E27" s="2">
        <v>12499801.57</v>
      </c>
    </row>
    <row r="28" spans="2:12" x14ac:dyDescent="0.25">
      <c r="B28" s="8">
        <v>45831</v>
      </c>
      <c r="C28" s="2">
        <v>872605</v>
      </c>
      <c r="D28" s="4">
        <v>14.3249</v>
      </c>
      <c r="E28" s="2">
        <v>12500003.800000001</v>
      </c>
    </row>
    <row r="29" spans="2:12" x14ac:dyDescent="0.25">
      <c r="B29" s="8">
        <v>45832</v>
      </c>
      <c r="C29" s="2">
        <v>907500</v>
      </c>
      <c r="D29" s="4">
        <v>13.7744</v>
      </c>
      <c r="E29" s="2">
        <v>12500228.98</v>
      </c>
    </row>
    <row r="30" spans="2:12" x14ac:dyDescent="0.25">
      <c r="B30" s="8">
        <v>45833</v>
      </c>
      <c r="C30" s="2">
        <v>906019</v>
      </c>
      <c r="D30" s="4">
        <v>13.7966</v>
      </c>
      <c r="E30" s="2">
        <v>12499998.039999999</v>
      </c>
      <c r="I30" s="16"/>
      <c r="J30" s="17"/>
      <c r="K30" s="18"/>
      <c r="L30" s="19"/>
    </row>
    <row r="31" spans="2:12" x14ac:dyDescent="0.25">
      <c r="B31" s="8">
        <v>45834</v>
      </c>
      <c r="C31" s="2">
        <v>825850</v>
      </c>
      <c r="D31" s="4">
        <v>13.7271</v>
      </c>
      <c r="E31" s="2">
        <v>11336510.67</v>
      </c>
      <c r="I31" s="16"/>
      <c r="J31" s="17"/>
      <c r="K31" s="18"/>
      <c r="L31" s="19"/>
    </row>
    <row r="32" spans="2:12" x14ac:dyDescent="0.25">
      <c r="B32" s="8">
        <v>45835</v>
      </c>
      <c r="C32" s="2">
        <v>726140</v>
      </c>
      <c r="D32" s="4">
        <v>13.7715</v>
      </c>
      <c r="E32" s="2">
        <v>10000060.970000001</v>
      </c>
      <c r="I32" s="16"/>
      <c r="J32" s="17"/>
      <c r="K32" s="18"/>
      <c r="L32" s="19"/>
    </row>
    <row r="33" spans="2:12" x14ac:dyDescent="0.25">
      <c r="B33" s="8">
        <v>45838</v>
      </c>
      <c r="C33" s="2">
        <v>726610</v>
      </c>
      <c r="D33" s="4">
        <v>13.762700000000001</v>
      </c>
      <c r="E33" s="2">
        <v>10000098.73</v>
      </c>
      <c r="I33" s="16"/>
      <c r="J33" s="17"/>
      <c r="K33" s="18"/>
      <c r="L33" s="19"/>
    </row>
    <row r="34" spans="2:12" x14ac:dyDescent="0.25">
      <c r="B34" s="8">
        <v>45839</v>
      </c>
      <c r="C34" s="2">
        <v>726618</v>
      </c>
      <c r="D34" s="4">
        <v>13.7624</v>
      </c>
      <c r="E34" s="2">
        <v>10000001.75</v>
      </c>
      <c r="I34" s="16"/>
      <c r="J34" s="17"/>
      <c r="K34" s="18"/>
      <c r="L34" s="19"/>
    </row>
    <row r="35" spans="2:12" x14ac:dyDescent="0.25">
      <c r="B35" s="8">
        <v>45840</v>
      </c>
      <c r="C35" s="2">
        <v>715000</v>
      </c>
      <c r="D35" s="4">
        <v>13.986599999999999</v>
      </c>
      <c r="E35" s="2">
        <v>10000429.01</v>
      </c>
      <c r="I35" s="16"/>
      <c r="J35" s="17"/>
      <c r="K35" s="18"/>
      <c r="L35" s="19"/>
    </row>
    <row r="36" spans="2:12" x14ac:dyDescent="0.25">
      <c r="B36" s="8">
        <v>45841</v>
      </c>
      <c r="C36" s="2">
        <v>712270</v>
      </c>
      <c r="D36" s="4">
        <v>14.0397</v>
      </c>
      <c r="E36" s="2">
        <v>10000032.189999999</v>
      </c>
      <c r="I36" s="16"/>
      <c r="J36" s="17"/>
      <c r="K36" s="18"/>
      <c r="L36" s="19"/>
    </row>
    <row r="37" spans="2:12" x14ac:dyDescent="0.25">
      <c r="B37" s="8">
        <v>45842</v>
      </c>
      <c r="C37" s="2">
        <v>719500</v>
      </c>
      <c r="D37" s="4">
        <v>13.9003</v>
      </c>
      <c r="E37" s="2">
        <v>10001288.15</v>
      </c>
      <c r="I37" s="16"/>
      <c r="J37" s="17"/>
      <c r="K37" s="18"/>
      <c r="L37" s="19"/>
    </row>
    <row r="38" spans="2:12" x14ac:dyDescent="0.25">
      <c r="B38" s="8">
        <v>45845</v>
      </c>
      <c r="C38" s="2">
        <v>722050</v>
      </c>
      <c r="D38" s="4">
        <v>13.849500000000001</v>
      </c>
      <c r="E38" s="2">
        <v>10000036.529999999</v>
      </c>
      <c r="I38" s="16"/>
      <c r="J38" s="17"/>
      <c r="K38" s="18"/>
      <c r="L38" s="19"/>
    </row>
    <row r="39" spans="2:12" x14ac:dyDescent="0.25">
      <c r="B39" s="8">
        <v>45846</v>
      </c>
      <c r="C39" s="2">
        <v>714500</v>
      </c>
      <c r="D39" s="4">
        <v>13.996</v>
      </c>
      <c r="E39" s="2">
        <v>10000171.289999999</v>
      </c>
      <c r="I39" s="16"/>
      <c r="J39" s="17"/>
      <c r="K39" s="18"/>
      <c r="L39" s="19"/>
    </row>
    <row r="40" spans="2:12" x14ac:dyDescent="0.25">
      <c r="B40" s="8">
        <v>45847</v>
      </c>
      <c r="C40" s="2">
        <v>701500</v>
      </c>
      <c r="D40" s="4">
        <v>14.2567</v>
      </c>
      <c r="E40" s="2">
        <v>10001098.199999999</v>
      </c>
      <c r="I40" s="16"/>
      <c r="J40" s="17"/>
      <c r="K40" s="18"/>
      <c r="L40" s="19"/>
    </row>
    <row r="41" spans="2:12" x14ac:dyDescent="0.25">
      <c r="B41" s="8">
        <v>45848</v>
      </c>
      <c r="C41" s="2">
        <v>700500</v>
      </c>
      <c r="D41" s="4">
        <v>14.277699999999999</v>
      </c>
      <c r="E41" s="2">
        <v>10001551.970000001</v>
      </c>
      <c r="I41" s="16"/>
      <c r="J41" s="17"/>
      <c r="K41" s="18"/>
      <c r="L41" s="19"/>
    </row>
    <row r="42" spans="2:12" x14ac:dyDescent="0.25">
      <c r="B42" s="8">
        <v>45849</v>
      </c>
      <c r="C42" s="2">
        <v>702100</v>
      </c>
      <c r="D42" s="4">
        <v>14.2431</v>
      </c>
      <c r="E42" s="2">
        <v>10000100.17</v>
      </c>
      <c r="I42" s="16"/>
      <c r="J42" s="17"/>
      <c r="K42" s="18"/>
      <c r="L42" s="19"/>
    </row>
    <row r="43" spans="2:12" x14ac:dyDescent="0.25">
      <c r="B43" s="8">
        <v>45852</v>
      </c>
      <c r="C43" s="2">
        <v>701118</v>
      </c>
      <c r="D43" s="4">
        <v>14.2629</v>
      </c>
      <c r="E43" s="2">
        <v>9999993.4499999993</v>
      </c>
      <c r="I43" s="16"/>
      <c r="J43" s="17"/>
      <c r="K43" s="18"/>
      <c r="L43" s="19"/>
    </row>
    <row r="44" spans="2:12" x14ac:dyDescent="0.25">
      <c r="B44" s="8">
        <v>45853</v>
      </c>
      <c r="C44" s="2">
        <v>703842</v>
      </c>
      <c r="D44" s="4">
        <v>14.207700000000001</v>
      </c>
      <c r="E44" s="2">
        <v>9999990.7599999998</v>
      </c>
      <c r="I44" s="16"/>
      <c r="J44" s="17"/>
      <c r="K44" s="18"/>
      <c r="L44" s="19"/>
    </row>
    <row r="45" spans="2:12" x14ac:dyDescent="0.25">
      <c r="B45" s="8">
        <v>45854</v>
      </c>
      <c r="C45" s="2">
        <v>701427</v>
      </c>
      <c r="D45" s="4">
        <v>14.256600000000001</v>
      </c>
      <c r="E45" s="2">
        <v>9999997.8399999999</v>
      </c>
      <c r="I45" s="16"/>
      <c r="J45" s="17"/>
      <c r="K45" s="18"/>
      <c r="L45" s="19"/>
    </row>
    <row r="46" spans="2:12" x14ac:dyDescent="0.25">
      <c r="B46" s="8">
        <v>45855</v>
      </c>
      <c r="C46" s="2">
        <v>706391</v>
      </c>
      <c r="D46" s="4">
        <v>14.156499999999999</v>
      </c>
      <c r="E46" s="2">
        <v>9999998.7599999998</v>
      </c>
      <c r="I46" s="16"/>
      <c r="J46" s="17"/>
      <c r="K46" s="18"/>
      <c r="L46" s="19"/>
    </row>
    <row r="47" spans="2:12" x14ac:dyDescent="0.25">
      <c r="B47" s="8">
        <v>45856</v>
      </c>
      <c r="C47" s="2">
        <v>700250</v>
      </c>
      <c r="D47" s="4">
        <v>14.2806</v>
      </c>
      <c r="E47" s="2">
        <v>9999992.25</v>
      </c>
      <c r="I47" s="16"/>
      <c r="J47" s="17"/>
      <c r="K47" s="18"/>
      <c r="L47" s="19"/>
    </row>
    <row r="48" spans="2:12" x14ac:dyDescent="0.25">
      <c r="B48" s="8">
        <v>45859</v>
      </c>
      <c r="C48" s="2">
        <v>705913</v>
      </c>
      <c r="D48" s="4">
        <v>14.166</v>
      </c>
      <c r="E48" s="2">
        <v>9999994.6199999992</v>
      </c>
      <c r="I48" s="16"/>
      <c r="J48" s="17"/>
      <c r="K48" s="18"/>
      <c r="L48" s="19"/>
    </row>
    <row r="49" spans="2:12" x14ac:dyDescent="0.25">
      <c r="B49" s="8">
        <v>45860</v>
      </c>
      <c r="C49" s="2">
        <v>705800</v>
      </c>
      <c r="D49" s="4">
        <v>14.155099999999999</v>
      </c>
      <c r="E49" s="2">
        <v>9990682.9900000002</v>
      </c>
      <c r="I49" s="16"/>
      <c r="J49" s="17"/>
      <c r="K49" s="18"/>
      <c r="L49" s="19"/>
    </row>
    <row r="50" spans="2:12" x14ac:dyDescent="0.25">
      <c r="B50" s="8">
        <v>45861</v>
      </c>
      <c r="C50" s="2">
        <v>722384</v>
      </c>
      <c r="D50" s="4">
        <v>14.323</v>
      </c>
      <c r="E50" s="2">
        <v>10346722.65</v>
      </c>
      <c r="I50" s="16"/>
      <c r="J50" s="17"/>
      <c r="K50" s="18"/>
      <c r="L50" s="19"/>
    </row>
    <row r="51" spans="2:12" x14ac:dyDescent="0.25">
      <c r="B51" s="8">
        <v>45862</v>
      </c>
      <c r="C51" s="2">
        <v>663388</v>
      </c>
      <c r="D51" s="4">
        <v>14.401199999999999</v>
      </c>
      <c r="E51" s="2">
        <v>9553602.5</v>
      </c>
      <c r="I51" s="16"/>
      <c r="J51" s="17"/>
      <c r="K51" s="18"/>
      <c r="L51" s="19"/>
    </row>
    <row r="52" spans="2:12" x14ac:dyDescent="0.25">
      <c r="B52" s="8">
        <v>45863</v>
      </c>
      <c r="C52" s="2">
        <v>697475</v>
      </c>
      <c r="D52" s="4">
        <v>14.4937</v>
      </c>
      <c r="E52" s="2">
        <v>10108994.1</v>
      </c>
      <c r="I52" s="16"/>
      <c r="J52" s="17"/>
      <c r="K52" s="18"/>
      <c r="L52" s="19"/>
    </row>
    <row r="53" spans="2:12" x14ac:dyDescent="0.25">
      <c r="B53" s="8">
        <v>45866</v>
      </c>
      <c r="C53" s="2">
        <v>653700</v>
      </c>
      <c r="D53" s="4">
        <v>14.679500000000001</v>
      </c>
      <c r="E53" s="2">
        <v>9595980.6500000004</v>
      </c>
      <c r="I53" s="16"/>
      <c r="J53" s="17"/>
      <c r="K53" s="18"/>
      <c r="L53" s="19"/>
    </row>
    <row r="54" spans="2:12" x14ac:dyDescent="0.25">
      <c r="B54" s="8">
        <v>45867</v>
      </c>
      <c r="C54" s="2">
        <v>675000</v>
      </c>
      <c r="D54" s="4">
        <v>14.797499999999999</v>
      </c>
      <c r="E54" s="2">
        <v>9988321.2799999993</v>
      </c>
      <c r="I54" s="16"/>
      <c r="J54" s="17"/>
      <c r="K54" s="18"/>
      <c r="L54" s="19"/>
    </row>
    <row r="55" spans="2:12" x14ac:dyDescent="0.25">
      <c r="B55" s="8">
        <v>45868</v>
      </c>
      <c r="C55" s="2">
        <v>709788</v>
      </c>
      <c r="D55" s="4">
        <v>14.8537</v>
      </c>
      <c r="E55" s="2">
        <v>10543004.99</v>
      </c>
      <c r="L55" s="19"/>
    </row>
    <row r="56" spans="2:12" x14ac:dyDescent="0.25">
      <c r="B56" s="8">
        <v>45869</v>
      </c>
      <c r="C56" s="2">
        <v>689854</v>
      </c>
      <c r="D56" s="4">
        <v>14.8413</v>
      </c>
      <c r="E56" s="2">
        <v>10238340.52</v>
      </c>
      <c r="L56" s="19"/>
    </row>
    <row r="57" spans="2:12" x14ac:dyDescent="0.25">
      <c r="B57" s="8">
        <v>45870</v>
      </c>
      <c r="C57" s="2">
        <v>651905</v>
      </c>
      <c r="D57" s="4">
        <v>14.778700000000001</v>
      </c>
      <c r="E57" s="2">
        <v>9634339.7100000009</v>
      </c>
      <c r="L57" s="19"/>
    </row>
    <row r="58" spans="2:12" x14ac:dyDescent="0.25">
      <c r="B58" s="8">
        <v>45873</v>
      </c>
      <c r="C58" s="2">
        <v>685000</v>
      </c>
      <c r="D58" s="4">
        <v>14.728199999999999</v>
      </c>
      <c r="E58" s="2">
        <v>10088815.630000001</v>
      </c>
      <c r="L58" s="19"/>
    </row>
    <row r="59" spans="2:12" x14ac:dyDescent="0.25">
      <c r="B59" s="8">
        <v>45874</v>
      </c>
      <c r="C59" s="2">
        <v>699823</v>
      </c>
      <c r="D59" s="4">
        <v>14.721399999999999</v>
      </c>
      <c r="E59" s="2">
        <v>10302382.710000001</v>
      </c>
      <c r="L59" s="19"/>
    </row>
    <row r="60" spans="2:12" x14ac:dyDescent="0.25">
      <c r="B60" s="8">
        <v>45875</v>
      </c>
      <c r="C60" s="2">
        <v>636000</v>
      </c>
      <c r="D60" s="4">
        <v>14.9199</v>
      </c>
      <c r="E60" s="2">
        <v>9489054.4900000002</v>
      </c>
      <c r="L60" s="19"/>
    </row>
    <row r="61" spans="2:12" x14ac:dyDescent="0.25">
      <c r="B61" s="8">
        <v>45876</v>
      </c>
      <c r="C61" s="2">
        <v>685000</v>
      </c>
      <c r="D61" s="4">
        <v>14.845000000000001</v>
      </c>
      <c r="E61" s="2">
        <v>10168802.4</v>
      </c>
      <c r="L61" s="19"/>
    </row>
    <row r="62" spans="2:12" x14ac:dyDescent="0.25">
      <c r="B62" s="8">
        <v>45877</v>
      </c>
      <c r="C62" s="2">
        <v>669762</v>
      </c>
      <c r="D62" s="4">
        <v>14.8574</v>
      </c>
      <c r="E62" s="2">
        <v>9950933.3200000003</v>
      </c>
      <c r="L62" s="19"/>
    </row>
    <row r="63" spans="2:12" x14ac:dyDescent="0.25">
      <c r="B63" s="8">
        <v>45880</v>
      </c>
      <c r="C63" s="2">
        <v>705000</v>
      </c>
      <c r="D63" s="4">
        <v>14.7913</v>
      </c>
      <c r="E63" s="2">
        <v>10427862.98</v>
      </c>
      <c r="L63" s="19"/>
    </row>
    <row r="64" spans="2:12" x14ac:dyDescent="0.25">
      <c r="B64" s="8">
        <v>45881</v>
      </c>
      <c r="C64" s="2">
        <v>650000</v>
      </c>
      <c r="D64" s="4">
        <v>14.879300000000001</v>
      </c>
      <c r="E64" s="2">
        <v>9671541.75</v>
      </c>
      <c r="L64" s="19"/>
    </row>
    <row r="65" spans="2:12" x14ac:dyDescent="0.25">
      <c r="B65" s="8">
        <v>45882</v>
      </c>
      <c r="C65" s="2">
        <v>674731</v>
      </c>
      <c r="D65" s="4">
        <v>14.874000000000001</v>
      </c>
      <c r="E65" s="2">
        <v>10035927.300000001</v>
      </c>
      <c r="I65" s="16"/>
      <c r="J65" s="17"/>
      <c r="K65" s="18"/>
      <c r="L65" s="19"/>
    </row>
    <row r="66" spans="2:12" x14ac:dyDescent="0.25">
      <c r="B66" s="8">
        <v>45883</v>
      </c>
      <c r="C66" s="2">
        <v>663199</v>
      </c>
      <c r="D66" s="4">
        <v>14.938000000000001</v>
      </c>
      <c r="E66" s="2">
        <v>9906878.5999999996</v>
      </c>
      <c r="I66" s="16"/>
      <c r="J66" s="17"/>
      <c r="K66" s="18"/>
      <c r="L66" s="19"/>
    </row>
    <row r="67" spans="2:12" x14ac:dyDescent="0.25">
      <c r="B67" s="8">
        <v>45887</v>
      </c>
      <c r="C67" s="2">
        <v>689381</v>
      </c>
      <c r="D67" s="4">
        <v>14.9711</v>
      </c>
      <c r="E67" s="2">
        <v>10320775.34</v>
      </c>
      <c r="I67" s="16"/>
      <c r="J67" s="17"/>
      <c r="K67" s="18"/>
      <c r="L67" s="19"/>
    </row>
    <row r="68" spans="2:12" x14ac:dyDescent="0.25">
      <c r="B68" s="8">
        <v>45888</v>
      </c>
      <c r="C68" s="2">
        <v>646400</v>
      </c>
      <c r="D68" s="4">
        <v>14.9732</v>
      </c>
      <c r="E68" s="2">
        <v>9678695.8699999992</v>
      </c>
      <c r="I68" s="16"/>
      <c r="J68" s="17"/>
      <c r="K68" s="18"/>
      <c r="L68" s="19"/>
    </row>
    <row r="69" spans="2:12" x14ac:dyDescent="0.25">
      <c r="B69" s="8">
        <v>45889</v>
      </c>
      <c r="C69" s="2">
        <v>652000</v>
      </c>
      <c r="D69" s="4">
        <v>15.0251</v>
      </c>
      <c r="E69" s="2">
        <v>9796348.25</v>
      </c>
      <c r="I69" s="16"/>
      <c r="J69" s="17"/>
      <c r="K69" s="18"/>
      <c r="L69" s="19"/>
    </row>
    <row r="70" spans="2:12" x14ac:dyDescent="0.25">
      <c r="B70" s="8">
        <v>45890</v>
      </c>
      <c r="C70" s="2">
        <v>679000</v>
      </c>
      <c r="D70" s="4">
        <v>15.1744</v>
      </c>
      <c r="E70" s="2">
        <v>10303396.550000001</v>
      </c>
      <c r="I70" s="16"/>
      <c r="J70" s="17"/>
      <c r="K70" s="18"/>
      <c r="L70" s="19"/>
    </row>
    <row r="71" spans="2:12" x14ac:dyDescent="0.25">
      <c r="B71" s="8">
        <v>45891</v>
      </c>
      <c r="C71" s="2">
        <v>649672</v>
      </c>
      <c r="D71" s="4">
        <v>15.239699999999999</v>
      </c>
      <c r="E71" s="2">
        <v>9900781.6899999995</v>
      </c>
      <c r="I71" s="16"/>
      <c r="J71" s="17"/>
      <c r="K71" s="18"/>
      <c r="L71" s="19"/>
    </row>
    <row r="72" spans="2:12" x14ac:dyDescent="0.25">
      <c r="B72" s="8">
        <v>45894</v>
      </c>
      <c r="C72" s="2">
        <v>638417</v>
      </c>
      <c r="D72" s="4">
        <v>15.21</v>
      </c>
      <c r="E72" s="2">
        <v>9710298.9499999993</v>
      </c>
      <c r="I72" s="16"/>
      <c r="J72" s="17"/>
      <c r="K72" s="18"/>
      <c r="L72" s="19"/>
    </row>
    <row r="73" spans="2:12" x14ac:dyDescent="0.25">
      <c r="B73" s="8">
        <v>45895</v>
      </c>
      <c r="C73" s="2">
        <v>497500</v>
      </c>
      <c r="D73" s="4">
        <v>15.2097</v>
      </c>
      <c r="E73" s="2">
        <v>7566840.6799999997</v>
      </c>
      <c r="I73" s="16"/>
      <c r="J73" s="17"/>
      <c r="K73" s="18"/>
      <c r="L73" s="19"/>
    </row>
    <row r="74" spans="2:12" x14ac:dyDescent="0.25">
      <c r="B74" s="8">
        <v>45896</v>
      </c>
      <c r="C74" s="2">
        <v>501000</v>
      </c>
      <c r="D74" s="4">
        <v>15.2141</v>
      </c>
      <c r="E74" s="2">
        <v>7622285.6399999997</v>
      </c>
      <c r="I74" s="16"/>
      <c r="J74" s="17"/>
      <c r="K74" s="18"/>
      <c r="L74" s="19"/>
    </row>
    <row r="75" spans="2:12" x14ac:dyDescent="0.25">
      <c r="B75" s="8">
        <v>45897</v>
      </c>
      <c r="C75" s="2">
        <v>500000</v>
      </c>
      <c r="D75" s="4">
        <v>15.1921</v>
      </c>
      <c r="E75" s="2">
        <v>7596065.5</v>
      </c>
      <c r="I75" s="16"/>
      <c r="J75" s="17"/>
      <c r="K75" s="18"/>
      <c r="L75" s="19"/>
    </row>
    <row r="76" spans="2:12" x14ac:dyDescent="0.25">
      <c r="B76" s="8">
        <v>45898</v>
      </c>
      <c r="C76" s="2">
        <v>492219</v>
      </c>
      <c r="D76" s="4">
        <v>15.2463</v>
      </c>
      <c r="E76" s="2">
        <v>7504505.7400000002</v>
      </c>
      <c r="I76" s="16"/>
      <c r="J76" s="17"/>
      <c r="K76" s="18"/>
      <c r="L76" s="19"/>
    </row>
    <row r="77" spans="2:12" x14ac:dyDescent="0.25">
      <c r="B77" s="8">
        <v>45901</v>
      </c>
      <c r="C77" s="2">
        <v>537000</v>
      </c>
      <c r="D77" s="4">
        <v>15.3432</v>
      </c>
      <c r="E77" s="2">
        <v>8239274.7699999996</v>
      </c>
      <c r="I77" s="16"/>
      <c r="J77" s="17"/>
      <c r="K77" s="18"/>
      <c r="L77" s="19"/>
    </row>
    <row r="78" spans="2:12" x14ac:dyDescent="0.25">
      <c r="B78" s="8">
        <v>45902</v>
      </c>
      <c r="C78" s="2">
        <v>523000</v>
      </c>
      <c r="D78" s="4">
        <v>15.1814</v>
      </c>
      <c r="E78" s="2">
        <v>7939879</v>
      </c>
      <c r="I78" s="16"/>
      <c r="J78" s="17"/>
      <c r="K78" s="18"/>
      <c r="L78" s="19"/>
    </row>
    <row r="79" spans="2:12" x14ac:dyDescent="0.25">
      <c r="B79" s="8">
        <v>45903</v>
      </c>
      <c r="C79" s="2">
        <v>560000</v>
      </c>
      <c r="D79" s="4">
        <v>15.04</v>
      </c>
      <c r="E79" s="2">
        <v>8422407.8399999999</v>
      </c>
      <c r="I79" s="16"/>
      <c r="J79" s="17"/>
      <c r="K79" s="18"/>
      <c r="L79" s="19"/>
    </row>
    <row r="80" spans="2:12" x14ac:dyDescent="0.25">
      <c r="B80" s="8">
        <v>45904</v>
      </c>
      <c r="C80" s="2">
        <v>500000</v>
      </c>
      <c r="D80" s="4">
        <v>14.907999999999999</v>
      </c>
      <c r="E80" s="2">
        <v>7453994.5</v>
      </c>
      <c r="I80" s="16"/>
      <c r="J80" s="17"/>
      <c r="K80" s="18"/>
      <c r="L80" s="19"/>
    </row>
    <row r="81" spans="2:12" x14ac:dyDescent="0.25">
      <c r="B81" s="8">
        <v>45905</v>
      </c>
      <c r="C81" s="2">
        <v>535726</v>
      </c>
      <c r="D81" s="4">
        <v>14.8293</v>
      </c>
      <c r="E81" s="2">
        <v>7944443.1799999997</v>
      </c>
      <c r="I81" s="16"/>
      <c r="J81" s="17"/>
      <c r="K81" s="18"/>
      <c r="L81" s="19"/>
    </row>
    <row r="82" spans="2:12" x14ac:dyDescent="0.25">
      <c r="B82" s="8">
        <v>45908</v>
      </c>
      <c r="C82" s="2">
        <v>543067</v>
      </c>
      <c r="D82" s="4">
        <v>14.7225</v>
      </c>
      <c r="E82" s="2">
        <v>7995278.9299999997</v>
      </c>
      <c r="I82" s="16"/>
      <c r="J82" s="17"/>
      <c r="K82" s="18"/>
      <c r="L82" s="19"/>
    </row>
    <row r="83" spans="2:12" x14ac:dyDescent="0.25">
      <c r="B83" s="8">
        <v>45909</v>
      </c>
      <c r="C83" s="2">
        <v>532000</v>
      </c>
      <c r="D83" s="4">
        <v>14.8786</v>
      </c>
      <c r="E83" s="2">
        <v>7915433.8200000003</v>
      </c>
      <c r="I83" s="16"/>
      <c r="J83" s="17"/>
      <c r="K83" s="18"/>
      <c r="L83" s="19"/>
    </row>
    <row r="84" spans="2:12" x14ac:dyDescent="0.25">
      <c r="B84" s="8">
        <v>45910</v>
      </c>
      <c r="C84" s="2">
        <v>522105</v>
      </c>
      <c r="D84" s="4">
        <v>14.9102</v>
      </c>
      <c r="E84" s="2">
        <v>7784700.9400000004</v>
      </c>
      <c r="I84" s="16"/>
      <c r="J84" s="17"/>
      <c r="K84" s="18"/>
      <c r="L84" s="19"/>
    </row>
    <row r="85" spans="2:12" x14ac:dyDescent="0.25">
      <c r="B85" s="8">
        <v>45911</v>
      </c>
      <c r="C85" s="2">
        <v>546500</v>
      </c>
      <c r="D85" s="4">
        <v>15.0076</v>
      </c>
      <c r="E85" s="2">
        <v>8201662.6900000004</v>
      </c>
      <c r="I85" s="16"/>
      <c r="J85" s="17"/>
      <c r="K85" s="18"/>
      <c r="L85" s="19"/>
    </row>
    <row r="86" spans="2:12" x14ac:dyDescent="0.25">
      <c r="B86" s="8">
        <v>45912</v>
      </c>
      <c r="C86" s="2">
        <v>544171</v>
      </c>
      <c r="D86" s="4">
        <v>14.8904</v>
      </c>
      <c r="E86" s="2">
        <v>8102914.0599999996</v>
      </c>
      <c r="I86" s="16"/>
      <c r="J86" s="17"/>
      <c r="K86" s="18"/>
      <c r="L86" s="19"/>
    </row>
    <row r="87" spans="2:12" x14ac:dyDescent="0.25">
      <c r="B87" s="8">
        <v>45915</v>
      </c>
      <c r="C87" s="2">
        <v>537858</v>
      </c>
      <c r="D87" s="4">
        <v>14.873799999999999</v>
      </c>
      <c r="E87" s="2">
        <v>7999998.7699999996</v>
      </c>
      <c r="I87" s="16"/>
      <c r="J87" s="17"/>
      <c r="K87" s="18"/>
      <c r="L87" s="19"/>
    </row>
    <row r="88" spans="2:12" x14ac:dyDescent="0.25">
      <c r="B88" s="8">
        <v>45923</v>
      </c>
      <c r="C88" s="2">
        <v>552000</v>
      </c>
      <c r="D88" s="4">
        <v>14.7591</v>
      </c>
      <c r="E88" s="2">
        <v>8147040.8600000003</v>
      </c>
      <c r="I88" s="16"/>
      <c r="J88" s="17"/>
      <c r="K88" s="18"/>
      <c r="L88" s="19"/>
    </row>
    <row r="89" spans="2:12" x14ac:dyDescent="0.25">
      <c r="B89" s="8">
        <v>45924</v>
      </c>
      <c r="C89" s="2">
        <v>529000</v>
      </c>
      <c r="D89" s="4">
        <v>14.953200000000001</v>
      </c>
      <c r="E89" s="2">
        <v>7910253.9100000001</v>
      </c>
      <c r="I89" s="16"/>
      <c r="J89" s="17"/>
      <c r="K89" s="18"/>
      <c r="L89" s="19"/>
    </row>
    <row r="90" spans="2:12" x14ac:dyDescent="0.25">
      <c r="B90" s="8">
        <v>45925</v>
      </c>
      <c r="C90" s="2">
        <v>518000</v>
      </c>
      <c r="D90" s="4">
        <v>15.1496</v>
      </c>
      <c r="E90" s="2">
        <v>7847495.9100000001</v>
      </c>
      <c r="I90" s="16"/>
      <c r="J90" s="17"/>
      <c r="K90" s="18"/>
      <c r="L90" s="19"/>
    </row>
    <row r="91" spans="2:12" x14ac:dyDescent="0.25">
      <c r="B91" s="8">
        <v>45926</v>
      </c>
      <c r="C91" s="2">
        <v>530963</v>
      </c>
      <c r="D91" s="4">
        <v>15.2463</v>
      </c>
      <c r="E91" s="2">
        <v>8095195.1699999999</v>
      </c>
      <c r="I91" s="16"/>
      <c r="J91" s="17"/>
      <c r="K91" s="18"/>
      <c r="L91" s="19"/>
    </row>
    <row r="92" spans="2:12" x14ac:dyDescent="0.25">
      <c r="B92" s="8">
        <v>45929</v>
      </c>
      <c r="C92" s="2">
        <v>543000</v>
      </c>
      <c r="D92" s="4">
        <v>15.1751</v>
      </c>
      <c r="E92" s="2">
        <v>8240057.5800000001</v>
      </c>
      <c r="I92" s="16"/>
      <c r="J92" s="17"/>
      <c r="K92" s="18"/>
      <c r="L92" s="19"/>
    </row>
    <row r="93" spans="2:12" x14ac:dyDescent="0.25">
      <c r="B93" s="8">
        <v>45930</v>
      </c>
      <c r="C93" s="2">
        <v>537000</v>
      </c>
      <c r="D93" s="4">
        <v>14.902100000000001</v>
      </c>
      <c r="E93" s="2">
        <v>8002411.0499999998</v>
      </c>
      <c r="G93" s="10"/>
      <c r="I93" s="16"/>
      <c r="J93" s="17"/>
      <c r="K93" s="18"/>
      <c r="L93" s="19"/>
    </row>
    <row r="94" spans="2:12" x14ac:dyDescent="0.25">
      <c r="B94" s="8">
        <v>45931</v>
      </c>
      <c r="C94" s="2">
        <v>516700</v>
      </c>
      <c r="D94" s="4">
        <v>14.949</v>
      </c>
      <c r="E94" s="2">
        <v>7724162.25</v>
      </c>
      <c r="I94" s="16"/>
      <c r="J94" s="17"/>
      <c r="K94" s="18"/>
      <c r="L94" s="19"/>
    </row>
    <row r="95" spans="2:12" x14ac:dyDescent="0.25">
      <c r="B95" s="8">
        <v>45932</v>
      </c>
      <c r="C95" s="2">
        <v>542000</v>
      </c>
      <c r="D95" s="4">
        <v>14.9275</v>
      </c>
      <c r="E95" s="2">
        <v>8090725.5999999996</v>
      </c>
      <c r="I95" s="16"/>
      <c r="J95" s="17"/>
      <c r="K95" s="18"/>
      <c r="L95" s="19"/>
    </row>
    <row r="96" spans="2:12" x14ac:dyDescent="0.25">
      <c r="B96" s="8">
        <v>45933</v>
      </c>
      <c r="C96" s="2">
        <v>532960</v>
      </c>
      <c r="D96" s="4">
        <v>14.902900000000001</v>
      </c>
      <c r="E96" s="2">
        <v>7942629.3300000001</v>
      </c>
      <c r="I96" s="16"/>
      <c r="J96" s="17"/>
      <c r="K96" s="18"/>
      <c r="L96" s="19"/>
    </row>
    <row r="97" spans="2:12" x14ac:dyDescent="0.25">
      <c r="B97" s="8">
        <v>45936</v>
      </c>
      <c r="C97" s="2">
        <v>633615</v>
      </c>
      <c r="D97" s="4">
        <v>15.0793</v>
      </c>
      <c r="E97" s="2">
        <v>9554499.1799999997</v>
      </c>
      <c r="I97" s="16"/>
      <c r="J97" s="17"/>
      <c r="K97" s="18"/>
      <c r="L97" s="19"/>
    </row>
    <row r="98" spans="2:12" x14ac:dyDescent="0.25">
      <c r="B98" s="8">
        <v>45937</v>
      </c>
      <c r="C98" s="2">
        <v>667000</v>
      </c>
      <c r="D98" s="4">
        <v>15.1616</v>
      </c>
      <c r="E98" s="2">
        <v>10112777.859999999</v>
      </c>
      <c r="I98" s="16"/>
      <c r="J98" s="17"/>
      <c r="K98" s="18"/>
      <c r="L98" s="19"/>
    </row>
    <row r="99" spans="2:12" x14ac:dyDescent="0.25">
      <c r="B99" s="8">
        <v>45938</v>
      </c>
      <c r="C99" s="2">
        <v>654000</v>
      </c>
      <c r="D99" s="4">
        <v>15.2902</v>
      </c>
      <c r="E99" s="2">
        <v>9999786.8800000008</v>
      </c>
      <c r="I99" s="16"/>
      <c r="J99" s="17"/>
      <c r="K99" s="18"/>
      <c r="L99" s="19"/>
    </row>
    <row r="100" spans="2:12" x14ac:dyDescent="0.25">
      <c r="B100" s="8">
        <v>45939</v>
      </c>
      <c r="C100" s="2">
        <v>670000</v>
      </c>
      <c r="D100" s="4">
        <v>15.422499999999999</v>
      </c>
      <c r="E100" s="2">
        <v>10333062.27</v>
      </c>
      <c r="I100" s="16"/>
      <c r="J100" s="17"/>
      <c r="K100" s="18"/>
      <c r="L100" s="19"/>
    </row>
    <row r="101" spans="2:12" x14ac:dyDescent="0.25">
      <c r="B101" s="8">
        <v>45940</v>
      </c>
      <c r="C101" s="2">
        <v>659184</v>
      </c>
      <c r="D101" s="4">
        <v>15.1701</v>
      </c>
      <c r="E101" s="2">
        <v>9999873.3599999994</v>
      </c>
      <c r="I101" s="16"/>
      <c r="J101" s="17"/>
      <c r="K101" s="18"/>
      <c r="L101" s="19"/>
    </row>
    <row r="102" spans="2:12" x14ac:dyDescent="0.25">
      <c r="B102" s="8">
        <v>45943</v>
      </c>
      <c r="C102" s="2">
        <v>677000</v>
      </c>
      <c r="D102" s="4">
        <v>14.977</v>
      </c>
      <c r="E102" s="2">
        <v>10139452.02</v>
      </c>
      <c r="I102" s="16"/>
      <c r="J102" s="17"/>
      <c r="K102" s="18"/>
      <c r="L102" s="19"/>
    </row>
    <row r="103" spans="2:12" x14ac:dyDescent="0.25">
      <c r="B103" s="8">
        <v>45944</v>
      </c>
      <c r="C103" s="2">
        <v>699813</v>
      </c>
      <c r="D103" s="4">
        <v>14.812799999999999</v>
      </c>
      <c r="E103" s="2">
        <v>10366203.300000001</v>
      </c>
      <c r="I103" s="16"/>
      <c r="J103" s="17"/>
      <c r="K103" s="18"/>
      <c r="L103" s="19"/>
    </row>
    <row r="104" spans="2:12" x14ac:dyDescent="0.25">
      <c r="B104" s="8">
        <v>45945</v>
      </c>
      <c r="C104" s="2">
        <v>678000</v>
      </c>
      <c r="D104" s="4">
        <v>14.747999999999999</v>
      </c>
      <c r="E104" s="2">
        <v>9999117.5600000005</v>
      </c>
      <c r="I104" s="16"/>
      <c r="J104" s="17"/>
      <c r="K104" s="18"/>
      <c r="L104" s="19"/>
    </row>
    <row r="105" spans="2:12" x14ac:dyDescent="0.25">
      <c r="B105" s="8">
        <v>45946</v>
      </c>
      <c r="C105" s="2">
        <v>651000</v>
      </c>
      <c r="D105" s="4">
        <v>14.7944</v>
      </c>
      <c r="E105" s="2">
        <v>9631155.0500000007</v>
      </c>
      <c r="I105" s="16"/>
      <c r="J105" s="17"/>
      <c r="K105" s="18"/>
      <c r="L105" s="19"/>
    </row>
    <row r="106" spans="2:12" x14ac:dyDescent="0.25">
      <c r="B106" s="8">
        <v>45947</v>
      </c>
      <c r="C106" s="2">
        <v>670309</v>
      </c>
      <c r="D106" s="4">
        <v>14.7157</v>
      </c>
      <c r="E106" s="2">
        <v>9864058.7799999993</v>
      </c>
      <c r="I106" s="16"/>
      <c r="J106" s="17"/>
      <c r="K106" s="18"/>
      <c r="L106" s="19"/>
    </row>
    <row r="107" spans="2:12" x14ac:dyDescent="0.25">
      <c r="B107" s="8">
        <v>45950</v>
      </c>
      <c r="C107" s="2">
        <v>675000</v>
      </c>
      <c r="D107" s="4">
        <v>14.9369</v>
      </c>
      <c r="E107" s="2">
        <v>10082397.380000001</v>
      </c>
      <c r="I107" s="16"/>
      <c r="J107" s="17"/>
      <c r="K107" s="18"/>
      <c r="L107" s="19"/>
    </row>
    <row r="108" spans="2:12" x14ac:dyDescent="0.25">
      <c r="B108" s="8">
        <v>45951</v>
      </c>
      <c r="C108" s="2">
        <v>669000</v>
      </c>
      <c r="D108" s="4">
        <v>14.954800000000001</v>
      </c>
      <c r="E108" s="2">
        <v>10004743.810000001</v>
      </c>
      <c r="I108" s="16"/>
      <c r="J108" s="17"/>
      <c r="K108" s="18"/>
      <c r="L108" s="19"/>
    </row>
    <row r="109" spans="2:12" x14ac:dyDescent="0.25">
      <c r="B109" s="8">
        <v>45952</v>
      </c>
      <c r="C109" s="2">
        <v>642000</v>
      </c>
      <c r="D109" s="4">
        <v>15.089399999999999</v>
      </c>
      <c r="E109" s="2">
        <v>9687419.8399999999</v>
      </c>
      <c r="I109" s="16"/>
      <c r="J109" s="17"/>
      <c r="K109" s="18"/>
      <c r="L109" s="19"/>
    </row>
    <row r="110" spans="2:12" x14ac:dyDescent="0.25">
      <c r="B110" s="8">
        <v>45953</v>
      </c>
      <c r="C110" s="2">
        <v>637000</v>
      </c>
      <c r="D110" s="4">
        <v>15.5273</v>
      </c>
      <c r="E110" s="2">
        <v>9890871.6300000008</v>
      </c>
      <c r="I110" s="16"/>
      <c r="J110" s="17"/>
      <c r="K110" s="18"/>
      <c r="L110" s="19"/>
    </row>
    <row r="111" spans="2:12" x14ac:dyDescent="0.25">
      <c r="B111" s="8">
        <v>45954</v>
      </c>
      <c r="C111" s="2">
        <v>648315</v>
      </c>
      <c r="D111" s="4">
        <v>15.9406</v>
      </c>
      <c r="E111" s="2">
        <v>10334559.26</v>
      </c>
      <c r="I111" s="16"/>
      <c r="J111" s="17"/>
      <c r="K111" s="18"/>
      <c r="L111" s="19"/>
    </row>
    <row r="112" spans="2:12" x14ac:dyDescent="0.25">
      <c r="B112" s="8">
        <v>45957</v>
      </c>
      <c r="C112" s="2">
        <v>600000</v>
      </c>
      <c r="D112" s="4">
        <v>15.8489</v>
      </c>
      <c r="E112" s="2">
        <v>9509314.8000000007</v>
      </c>
      <c r="I112" s="16"/>
      <c r="J112" s="17"/>
      <c r="K112" s="18"/>
      <c r="L112" s="19"/>
    </row>
    <row r="113" spans="2:12" x14ac:dyDescent="0.25">
      <c r="B113" s="8">
        <v>45958</v>
      </c>
      <c r="C113" s="2">
        <v>631500</v>
      </c>
      <c r="D113" s="4">
        <v>15.833299999999999</v>
      </c>
      <c r="E113" s="2">
        <v>9998735.9000000004</v>
      </c>
      <c r="I113" s="16"/>
      <c r="J113" s="17"/>
      <c r="K113" s="18"/>
      <c r="L113" s="19"/>
    </row>
    <row r="114" spans="2:12" x14ac:dyDescent="0.25">
      <c r="B114" s="8">
        <v>45959</v>
      </c>
      <c r="C114" s="2">
        <v>652000</v>
      </c>
      <c r="D114" s="4">
        <v>15.9499</v>
      </c>
      <c r="E114" s="2">
        <v>10399343.93</v>
      </c>
      <c r="I114" s="16"/>
      <c r="J114" s="17"/>
      <c r="K114" s="18"/>
      <c r="L114" s="19"/>
    </row>
    <row r="115" spans="2:12" x14ac:dyDescent="0.25">
      <c r="B115" s="8">
        <v>45960</v>
      </c>
      <c r="C115" s="2">
        <v>626544</v>
      </c>
      <c r="D115" s="4">
        <v>15.874700000000001</v>
      </c>
      <c r="E115" s="2">
        <v>9946206.1799999997</v>
      </c>
      <c r="I115" s="16"/>
      <c r="J115" s="17"/>
      <c r="K115" s="18"/>
      <c r="L115" s="19"/>
    </row>
    <row r="116" spans="2:12" x14ac:dyDescent="0.25">
      <c r="B116" s="8">
        <v>45961</v>
      </c>
      <c r="C116" s="2">
        <v>637235</v>
      </c>
      <c r="D116" s="4">
        <v>15.922599999999999</v>
      </c>
      <c r="E116" s="2">
        <v>10146422.720000001</v>
      </c>
      <c r="I116" s="16"/>
      <c r="J116" s="17"/>
      <c r="K116" s="18"/>
      <c r="L116" s="19"/>
    </row>
    <row r="117" spans="2:12" x14ac:dyDescent="0.25">
      <c r="B117" s="8">
        <v>45964</v>
      </c>
      <c r="C117" s="2">
        <v>634000</v>
      </c>
      <c r="D117" s="4">
        <v>16.006499999999999</v>
      </c>
      <c r="E117" s="2">
        <v>10148126.07</v>
      </c>
      <c r="I117" s="16"/>
      <c r="J117" s="17"/>
      <c r="K117" s="18"/>
      <c r="L117" s="19"/>
    </row>
    <row r="118" spans="2:12" x14ac:dyDescent="0.25">
      <c r="B118" s="8">
        <v>45965</v>
      </c>
      <c r="C118" s="2">
        <v>614000</v>
      </c>
      <c r="D118" s="4">
        <v>15.7971</v>
      </c>
      <c r="E118" s="2">
        <v>9699389.3100000005</v>
      </c>
      <c r="I118" s="16"/>
      <c r="J118" s="17"/>
      <c r="K118" s="18"/>
      <c r="L118" s="19"/>
    </row>
    <row r="119" spans="2:12" x14ac:dyDescent="0.25">
      <c r="B119" s="8">
        <v>45966</v>
      </c>
      <c r="C119" s="2">
        <v>628000</v>
      </c>
      <c r="D119" s="4">
        <v>15.9086</v>
      </c>
      <c r="E119" s="2">
        <v>9990612.0999999996</v>
      </c>
      <c r="I119" s="16"/>
      <c r="J119" s="17"/>
      <c r="K119" s="18"/>
      <c r="L119" s="19"/>
    </row>
    <row r="120" spans="2:12" x14ac:dyDescent="0.25">
      <c r="B120" s="8">
        <v>45967</v>
      </c>
      <c r="C120" s="2">
        <v>645000</v>
      </c>
      <c r="D120" s="4">
        <v>15.924899999999999</v>
      </c>
      <c r="E120" s="2">
        <v>10271544.380000001</v>
      </c>
      <c r="I120" s="16"/>
      <c r="J120" s="17"/>
      <c r="K120" s="18"/>
      <c r="L120" s="19"/>
    </row>
    <row r="121" spans="2:12" x14ac:dyDescent="0.25">
      <c r="B121" s="8">
        <v>45968</v>
      </c>
      <c r="C121" s="2">
        <v>621690</v>
      </c>
      <c r="D121" s="4">
        <v>15.908799999999999</v>
      </c>
      <c r="E121" s="2">
        <v>9890317</v>
      </c>
      <c r="I121" s="16"/>
      <c r="J121" s="17"/>
      <c r="K121" s="18"/>
      <c r="L121" s="19"/>
    </row>
    <row r="122" spans="2:12" x14ac:dyDescent="0.25">
      <c r="B122" s="8">
        <v>45971</v>
      </c>
      <c r="C122" s="2">
        <v>623000</v>
      </c>
      <c r="D122" s="4">
        <v>16.056999999999999</v>
      </c>
      <c r="E122" s="2">
        <v>10003513.49</v>
      </c>
      <c r="I122" s="16"/>
      <c r="J122" s="17"/>
      <c r="K122" s="18"/>
      <c r="L122" s="19"/>
    </row>
    <row r="123" spans="2:12" x14ac:dyDescent="0.25">
      <c r="B123" s="8">
        <v>45972</v>
      </c>
      <c r="C123" s="2">
        <v>585000</v>
      </c>
      <c r="D123" s="4">
        <v>16.319700000000001</v>
      </c>
      <c r="E123" s="2">
        <v>9547040.8800000008</v>
      </c>
      <c r="I123" s="16"/>
      <c r="J123" s="17"/>
      <c r="K123" s="18"/>
      <c r="L123" s="19"/>
    </row>
    <row r="124" spans="2:12" x14ac:dyDescent="0.25">
      <c r="B124" s="8">
        <v>45973</v>
      </c>
      <c r="C124" s="2">
        <v>640000</v>
      </c>
      <c r="D124" s="4">
        <v>16.474299999999999</v>
      </c>
      <c r="E124" s="2">
        <v>10543523.199999999</v>
      </c>
      <c r="I124" s="16"/>
      <c r="J124" s="17"/>
      <c r="K124" s="18"/>
      <c r="L124" s="19"/>
    </row>
    <row r="125" spans="2:12" x14ac:dyDescent="0.25">
      <c r="B125" s="8">
        <v>45974</v>
      </c>
      <c r="C125" s="2">
        <v>591036</v>
      </c>
      <c r="D125" s="4">
        <v>16.440899999999999</v>
      </c>
      <c r="E125" s="2">
        <v>9717170.8599999994</v>
      </c>
      <c r="I125" s="16"/>
      <c r="J125" s="17"/>
      <c r="K125" s="18"/>
      <c r="L125" s="19"/>
    </row>
    <row r="126" spans="2:12" x14ac:dyDescent="0.25">
      <c r="B126" s="8">
        <v>45975</v>
      </c>
      <c r="C126" s="2">
        <v>621241</v>
      </c>
      <c r="D126" s="4">
        <v>16.400600000000001</v>
      </c>
      <c r="E126" s="2">
        <v>10188742.539999999</v>
      </c>
      <c r="I126" s="16"/>
      <c r="J126" s="17"/>
      <c r="K126" s="18"/>
      <c r="L126" s="19"/>
    </row>
    <row r="127" spans="2:12" x14ac:dyDescent="0.25">
      <c r="B127" s="29"/>
      <c r="C127" s="21"/>
      <c r="D127" s="28"/>
      <c r="E127" s="21"/>
      <c r="I127" s="16"/>
      <c r="J127" s="17"/>
      <c r="K127" s="18"/>
      <c r="L127" s="19"/>
    </row>
    <row r="128" spans="2:12" x14ac:dyDescent="0.25">
      <c r="B128" s="29"/>
      <c r="C128" s="21"/>
      <c r="D128" s="28"/>
      <c r="E128" s="21"/>
      <c r="I128" s="16"/>
      <c r="J128" s="17"/>
      <c r="K128" s="18"/>
      <c r="L128" s="19"/>
    </row>
    <row r="129" spans="2:6" x14ac:dyDescent="0.25">
      <c r="B129" s="20"/>
      <c r="C129" s="21"/>
      <c r="D129" s="22"/>
      <c r="E129" s="21"/>
    </row>
    <row r="130" spans="2:6" x14ac:dyDescent="0.25">
      <c r="B130" s="5" t="s">
        <v>9</v>
      </c>
      <c r="C130" s="1"/>
      <c r="D130" s="1"/>
      <c r="E130" s="1"/>
    </row>
    <row r="131" spans="2:6" x14ac:dyDescent="0.25">
      <c r="B131" s="12" t="s">
        <v>5</v>
      </c>
      <c r="C131" s="11" t="s">
        <v>8</v>
      </c>
      <c r="D131" s="14"/>
      <c r="E131" s="15"/>
      <c r="F131" s="13"/>
    </row>
    <row r="133" spans="2:6" x14ac:dyDescent="0.25">
      <c r="D133" s="14"/>
      <c r="E133" s="15"/>
    </row>
  </sheetData>
  <hyperlinks>
    <hyperlink ref="C131" r:id="rId1" xr:uid="{07A799AB-5542-4599-B52A-B28F89911258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I21"/>
  <sheetViews>
    <sheetView workbookViewId="0">
      <selection activeCell="E5" sqref="C4:E5"/>
    </sheetView>
  </sheetViews>
  <sheetFormatPr defaultRowHeight="15" x14ac:dyDescent="0.25"/>
  <cols>
    <col min="3" max="3" width="21.42578125" bestFit="1" customWidth="1"/>
    <col min="4" max="4" width="19.7109375" customWidth="1"/>
    <col min="5" max="5" width="33.42578125" customWidth="1"/>
    <col min="6" max="6" width="9.42578125" bestFit="1" customWidth="1"/>
    <col min="7" max="7" width="15.7109375" bestFit="1" customWidth="1"/>
    <col min="9" max="9" width="14.140625" hidden="1" customWidth="1"/>
  </cols>
  <sheetData>
    <row r="4" spans="3:9" x14ac:dyDescent="0.25">
      <c r="C4" s="7" t="s">
        <v>3</v>
      </c>
      <c r="D4" s="7" t="s">
        <v>1</v>
      </c>
      <c r="E4" s="3" t="s">
        <v>11</v>
      </c>
    </row>
    <row r="5" spans="3:9" ht="27" customHeight="1" x14ac:dyDescent="0.25">
      <c r="C5" s="9">
        <f>+MAX('Daily Buybacks'!B4:B500109)</f>
        <v>45975</v>
      </c>
      <c r="D5" s="6">
        <f>+SUM('Daily Buybacks'!C4:C187)</f>
        <v>81017169</v>
      </c>
      <c r="E5" s="6">
        <f>+SUM('Daily Buybacks'!E4:E187)/1000</f>
        <v>1180047.8408799993</v>
      </c>
      <c r="I5" s="24">
        <v>140000</v>
      </c>
    </row>
    <row r="8" spans="3:9" ht="27.75" hidden="1" customHeight="1" x14ac:dyDescent="0.25">
      <c r="C8" s="7" t="s">
        <v>7</v>
      </c>
      <c r="D8" s="7" t="s">
        <v>6</v>
      </c>
      <c r="E8" s="3" t="s">
        <v>10</v>
      </c>
    </row>
    <row r="9" spans="3:9" ht="27" hidden="1" customHeight="1" x14ac:dyDescent="0.25">
      <c r="C9" s="9">
        <f>+C5</f>
        <v>45975</v>
      </c>
      <c r="D9" s="6">
        <f>+D5</f>
        <v>81017169</v>
      </c>
      <c r="E9" s="6">
        <f>+E5</f>
        <v>1180047.8408799993</v>
      </c>
      <c r="G9" s="23"/>
    </row>
    <row r="12" spans="3:9" x14ac:dyDescent="0.25">
      <c r="E12" s="1"/>
    </row>
    <row r="13" spans="3:9" x14ac:dyDescent="0.25">
      <c r="E13" s="10"/>
    </row>
    <row r="14" spans="3:9" x14ac:dyDescent="0.25">
      <c r="C14" s="7" t="s">
        <v>15</v>
      </c>
      <c r="D14" s="7" t="s">
        <v>22</v>
      </c>
      <c r="E14" s="3" t="s">
        <v>16</v>
      </c>
    </row>
    <row r="15" spans="3:9" x14ac:dyDescent="0.25">
      <c r="C15" t="s">
        <v>12</v>
      </c>
    </row>
    <row r="16" spans="3:9" x14ac:dyDescent="0.25">
      <c r="C16" t="s">
        <v>13</v>
      </c>
      <c r="D16">
        <f>SUM('Daily Buybacks'!C4:C33)/1000000</f>
        <v>22.236260000000001</v>
      </c>
      <c r="E16" s="1">
        <f>SUM('Daily Buybacks'!E4:E33)/1000000</f>
        <v>300.00103946000002</v>
      </c>
    </row>
    <row r="17" spans="3:6" x14ac:dyDescent="0.25">
      <c r="C17" t="s">
        <v>14</v>
      </c>
      <c r="D17">
        <f>SUM('Daily Buybacks'!C34:C93)/1000000</f>
        <v>37.907767</v>
      </c>
      <c r="E17" s="1">
        <f>SUM('Daily Buybacks'!E34:E93)/1000000</f>
        <v>556.28930270000001</v>
      </c>
      <c r="F17" s="23"/>
    </row>
    <row r="18" spans="3:6" x14ac:dyDescent="0.25">
      <c r="C18" t="s">
        <v>18</v>
      </c>
      <c r="D18">
        <f>SUM('Daily Buybacks'!C94:C326)/1000000</f>
        <v>20.873142000000001</v>
      </c>
      <c r="E18" s="10">
        <f>SUM('Daily Buybacks'!E94:E326)/1000000</f>
        <v>323.75749872</v>
      </c>
    </row>
    <row r="19" spans="3:6" x14ac:dyDescent="0.25">
      <c r="C19" s="25" t="s">
        <v>20</v>
      </c>
      <c r="D19" s="26">
        <f>SUM(D16:D18)</f>
        <v>81.017168999999996</v>
      </c>
      <c r="E19" s="26">
        <f>SUM(E16:E18)</f>
        <v>1180.04784088</v>
      </c>
    </row>
    <row r="20" spans="3:6" x14ac:dyDescent="0.25">
      <c r="C20" t="s">
        <v>19</v>
      </c>
      <c r="E20">
        <v>1800</v>
      </c>
      <c r="F20" t="s">
        <v>17</v>
      </c>
    </row>
    <row r="21" spans="3:6" x14ac:dyDescent="0.25">
      <c r="C21" t="s">
        <v>21</v>
      </c>
      <c r="E21" s="27">
        <f>E19/E20</f>
        <v>0.65558213382222219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Buybacks</vt:lpstr>
      <vt:lpstr>Total Buybacks</vt:lpstr>
    </vt:vector>
  </TitlesOfParts>
  <Company>Eni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 Liu</dc:creator>
  <cp:lastModifiedBy>Uliano Simone</cp:lastModifiedBy>
  <dcterms:created xsi:type="dcterms:W3CDTF">2022-05-31T09:07:05Z</dcterms:created>
  <dcterms:modified xsi:type="dcterms:W3CDTF">2025-11-19T10:50:15Z</dcterms:modified>
</cp:coreProperties>
</file>